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02_Anticorruzione-Trasparenza\06_PER SITO\ANNO 2022\9. BANDI DI GARA E CONTRATTI\1. Informazioni sulle singole procedure in formato tabellare\"/>
    </mc:Choice>
  </mc:AlternateContent>
  <bookViews>
    <workbookView xWindow="0" yWindow="0" windowWidth="21600" windowHeight="9300"/>
  </bookViews>
  <sheets>
    <sheet name="CIG 2022" sheetId="1" r:id="rId1"/>
  </sheets>
  <definedNames>
    <definedName name="_xlnm._FilterDatabase" localSheetId="0" hidden="1">'CIG 2022'!$A$1:$J$1</definedName>
    <definedName name="_xlnm.Print_Area" localSheetId="0">'CIG 2022'!#REF!</definedName>
    <definedName name="_xlnm.Print_Titles" localSheetId="0">'CIG 2022'!$1:$1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H42" i="1"/>
  <c r="H40" i="1"/>
  <c r="H33" i="1"/>
  <c r="H28" i="1"/>
  <c r="H25" i="1"/>
  <c r="H24" i="1"/>
  <c r="H23" i="1"/>
  <c r="H22" i="1"/>
  <c r="H18" i="1"/>
  <c r="H17" i="1"/>
  <c r="H16" i="1"/>
  <c r="H15" i="1"/>
  <c r="H14" i="1"/>
  <c r="H13" i="1"/>
  <c r="H12" i="1"/>
  <c r="H11" i="1"/>
  <c r="H10" i="1"/>
  <c r="H8" i="1"/>
  <c r="H6" i="1"/>
  <c r="H4" i="1"/>
  <c r="H3" i="1"/>
  <c r="H2" i="1"/>
</calcChain>
</file>

<file path=xl/sharedStrings.xml><?xml version="1.0" encoding="utf-8"?>
<sst xmlns="http://schemas.openxmlformats.org/spreadsheetml/2006/main" count="365" uniqueCount="182">
  <si>
    <t>CIG</t>
  </si>
  <si>
    <t>Struttura Proponente</t>
  </si>
  <si>
    <t>Oggetto</t>
  </si>
  <si>
    <t>Scelta Contraente</t>
  </si>
  <si>
    <t>Partecipanti</t>
  </si>
  <si>
    <t>Aggiudicatario</t>
  </si>
  <si>
    <t>Importo di aggiudicazione</t>
  </si>
  <si>
    <t>Somme liquidate</t>
  </si>
  <si>
    <t>Tempi di completamento - DAL</t>
  </si>
  <si>
    <t>Tempi di completamento - AL</t>
  </si>
  <si>
    <t>Z9D2005E49</t>
  </si>
  <si>
    <t>CFP TICINO MALPENSA - 02594340123</t>
  </si>
  <si>
    <t>LINEA INTERNET</t>
  </si>
  <si>
    <t>AFFIDAMENTO IN ECONOMIA - AFFIDAMENTO DIRETTO</t>
  </si>
  <si>
    <t>TIM P.IVA 00488410010</t>
  </si>
  <si>
    <t>100 €/mese</t>
  </si>
  <si>
    <t xml:space="preserve">utenza </t>
  </si>
  <si>
    <t>FORNITURA ENEL ENERGIA 2020-2021</t>
  </si>
  <si>
    <t>ENEL ENERGIA</t>
  </si>
  <si>
    <t>ZB12BBF13B</t>
  </si>
  <si>
    <t>INCARICO PER INVIO DICHIARATIVI FISCALI E COMUNICAZIONE VARIAZIONE RAGIONE SOCIALE 20/21</t>
  </si>
  <si>
    <t>VALENTE DOTT. MARCO LUIGI - P.IVA 01959060128</t>
  </si>
  <si>
    <t>ZE7339A410</t>
  </si>
  <si>
    <t>UTENZA: FORNITURA ACQUA POTABILE</t>
  </si>
  <si>
    <t>ALFA S.r.l. - P.IVA 03481930125</t>
  </si>
  <si>
    <t>ZD82ECBB26</t>
  </si>
  <si>
    <t>FORNITURA GAS PERIODO 2021-2023</t>
  </si>
  <si>
    <t>GLOBAL POWER SPA</t>
  </si>
  <si>
    <t>ZC22D5B290</t>
  </si>
  <si>
    <t>INCARICO DI MANUTENZIONE SITO DEL CFP</t>
  </si>
  <si>
    <t>IMAGINOR P.IVA 02276670029</t>
  </si>
  <si>
    <t>ZEB2D5C575</t>
  </si>
  <si>
    <t>CANONE ASSISTENZA PROGRAMMA DI CONTABILITA' ADHOC REV.</t>
  </si>
  <si>
    <t>MBM SERVICE SRL - P.IVA 01605100120</t>
  </si>
  <si>
    <t xml:space="preserve">ZD62D73D33 </t>
  </si>
  <si>
    <t>AFFIDAMENTO SERVIZIO DI ASSISTENZA E MANUTENZIONE CENTRALINO DAL 01/07/2020 AL 30/06/2023</t>
  </si>
  <si>
    <t>B.F. FORNITURE UFFICIO S.R.L. - P.IVA 02429210129</t>
  </si>
  <si>
    <t>Z7D2D9A670</t>
  </si>
  <si>
    <t>RINNOVO ASSISTENZA SOFTWARE GESTCFP GESTIONALE DIDATTICA 07/2020-12/2023</t>
  </si>
  <si>
    <t>INFORMATICA PROFESSIONALE DI VANOGLIO IVAN - P.IVA 03940940988</t>
  </si>
  <si>
    <t>Z622FB9CD2</t>
  </si>
  <si>
    <t>RINNOVO DI CONTRATTO NOLEGGIO PANNI TECNICI PER IL LABORATORIO CORSI IeFP DAL 2021 AL 2025</t>
  </si>
  <si>
    <t>MEWA S.R.L. - P.IVA 12717620152</t>
  </si>
  <si>
    <t>Z512FC16B8</t>
  </si>
  <si>
    <t>RINNOVO INCARICO ASSISTENZA TUTELA DELLA SALUTE E SICUREZZA SUL LAVORO (RSPP) DAL 2021 AL 2023</t>
  </si>
  <si>
    <t>SAFETY CONTACT SRL - P.IVA: 02615140122</t>
  </si>
  <si>
    <t>Z842FC819C</t>
  </si>
  <si>
    <t>RINNOVO SERVIZIO SOFTWARE GESIONE DIPENDENTI CON APPLICATIVO HALLEY DAL 2021 AL 2024</t>
  </si>
  <si>
    <t>HALLEY LOMBARDIA S.R.L. - P.IVA 01343230130</t>
  </si>
  <si>
    <t>ZC12F99C26</t>
  </si>
  <si>
    <t>SERVIZIO DI SORVEGLIANZA SANITARIA TRAMITE MEDICO COMPETENTE PERIODO 01/01/2021-31/12/2014</t>
  </si>
  <si>
    <t xml:space="preserve">CENTRO POLISPECIALISTICO BECCARIA SRL - P.IVA: 00544980121;  AVI s.r.l. - P.IVA: 2121530022 - SAFETY CONTACT SRL - P.IVA: 02615140122
- AVI MEDICINA DEL LAVORO SRL – Carnago;
- SAFETY CONTACT SRL - Gallarate
CENTRO POLISPECIALISTICO BECCARIA – Varese;
- AVI MEDICINA DEL LAVORO SRL – Carnago;
- SAFETY CONTACT SRL - Gallarate
</t>
  </si>
  <si>
    <t xml:space="preserve">MEDICINA DEL LAVORO BECCARIA SRL - P.IVA 03844950125 </t>
  </si>
  <si>
    <t>Z66306FFDA</t>
  </si>
  <si>
    <t>REDAZIONE MOLDELLO 770/aa E C.U. LAVORATORI AUTONOMI 2021-2026 (COMPETENZA 2020-2025)</t>
  </si>
  <si>
    <t>GUSMEROLI ALBERTO - P.IVA 00633030036</t>
  </si>
  <si>
    <t>Z2930C8AD1</t>
  </si>
  <si>
    <t>RINNOVO SERVIZIO DI TESORERIA, CASSA E PAGO-PA dal 01/04/2021 FINO AL 31/12/2022</t>
  </si>
  <si>
    <t>BANCA POPOLARE DI SONDRIO - P-IVA 00053810149</t>
  </si>
  <si>
    <t>ZBA322BF70</t>
  </si>
  <si>
    <t>ASSISTENZA PROGRAMMI GESTIONALI GESTCFP PROTOCOLLO E REGISTRO ELETTRONICO 2021 - 2023</t>
  </si>
  <si>
    <t>Z983211D6B</t>
  </si>
  <si>
    <t>NOLEGGIO FOTOCOPIATRICE DAL 01/07/21 AL 30/06/24 + EVENTUALE MARGINE PER COPIE ECCEDENTI</t>
  </si>
  <si>
    <t xml:space="preserve">B.F. Forniture uffico srl P.IVA 02429210129, SI.EL.CO. Sas di Gualandri Mario - P.IVA 02273950127 </t>
  </si>
  <si>
    <t>SI.EL.CO. Sas di Gualandri Mario - P.IVA 02273950127</t>
  </si>
  <si>
    <t>ZB2348FD39</t>
  </si>
  <si>
    <t>ADEGUAMENTO ALLE DISPOSIZIONI IN MATERIA DI PRIVACY 2022</t>
  </si>
  <si>
    <t>ECOCONSULT MILANO - P.IVA 11628560150</t>
  </si>
  <si>
    <t>Z513490274</t>
  </si>
  <si>
    <t>SERVIZIO DICHIARATIVI FISCALI PER L'ANNO 2022 (COMPETENZA 2021 E 2022)</t>
  </si>
  <si>
    <t>VALENTE DOTT. MARCO LUIGI - P.IVA 01959060129</t>
  </si>
  <si>
    <t>31/04/23</t>
  </si>
  <si>
    <t>Z973494367</t>
  </si>
  <si>
    <t>ACQUISTO N. 131 LICENZE KASPERSKY ENDPOINT SECURITY CLOUD PER L'ANNO 2022</t>
  </si>
  <si>
    <t>COMPUTER TIME S.r.l. - P.IVA 02214160125</t>
  </si>
  <si>
    <t>ZCA2FC7AFC</t>
  </si>
  <si>
    <t>ASSISTENZA DICHIARATIVI LIQUIDAZIONI IVA INFRANNUALI PER IL 2021</t>
  </si>
  <si>
    <t>31/04/22</t>
  </si>
  <si>
    <t>Z092D5B3AF</t>
  </si>
  <si>
    <t>AFFIDAMENTO SERVIZIO DI VIGILANZA CFP LUGLIO 2020-GIUGNO 2022</t>
  </si>
  <si>
    <t>La Patria S.r.l. P.IVA 07764040965
Lis spa P.IVA 03250780123
I.V.N.G. S.p.A. P.IVA 00585190127</t>
  </si>
  <si>
    <t>I.V.N.G. S.p.A. P.IVA 00585190127</t>
  </si>
  <si>
    <t>ZB62D7E123</t>
  </si>
  <si>
    <t>CONTRATTO DI MANUTENZIONE PC E NOLEGGIO FIREWALL 01-07-2020/30-06-2022</t>
  </si>
  <si>
    <t>ZCD2E44836</t>
  </si>
  <si>
    <t>Contratto per pulizie del CFP periodo settembre 2020 - marzo 2022</t>
  </si>
  <si>
    <t>NATURCOOP soc.coop.Sociale Onlus - P.IVA 01598050126</t>
  </si>
  <si>
    <t>Z682FB92AC</t>
  </si>
  <si>
    <t>RINNOVO LICENZA SOFTWARE CADI BIENNIO 2021/2022</t>
  </si>
  <si>
    <t>Z613079870</t>
  </si>
  <si>
    <t>SERVIZIO DI MANTENIMENTO CERTIFICAZIONE ISOO 90001:2015 PER GLI ANNI 2021-2022</t>
  </si>
  <si>
    <t>IMQ S.p.A. - P.IVA 12898410159</t>
  </si>
  <si>
    <t>8685362B73</t>
  </si>
  <si>
    <t xml:space="preserve">ACQUISTO DI BUONI PASTO ELETTRONICI PER 12 MESI (N.1700) </t>
  </si>
  <si>
    <t>AFFIDAMENTO DIRETTO IN ADESIONE AD ACCORDO QUADRO/CONVENZIONE</t>
  </si>
  <si>
    <t>DAY RISTOSERVICE SPA P.IVA 03543000370</t>
  </si>
  <si>
    <t>Z4631D1D47</t>
  </si>
  <si>
    <t>INCARICO SERVIZIO DI DPO (DATA PROTECTOR OFFICER) DAL 1 GIUGNO 2021 AL 31 MAGGIO 2022</t>
  </si>
  <si>
    <t>ARCHE' SRL - P.IVA 02240780128, HALLEY LOMBARDIA S.R.L. - P.IVA 01343230130, SISTEMA SUSIO SRL - P.IVA 05181300962</t>
  </si>
  <si>
    <t>ARCHE' SRL - P.IVA 02240780128</t>
  </si>
  <si>
    <t>Z1B3251EA2</t>
  </si>
  <si>
    <t>SERVIZIO DI REVISORE DEI CONTI DAL 01/07/2021 AL 30/06/2022</t>
  </si>
  <si>
    <t>Trotta Roberto P.IVA 02446510121</t>
  </si>
  <si>
    <t>ZF233B8870</t>
  </si>
  <si>
    <t>PROGETTAZIONE E DIREZIONE LAVORI NUOVA AULA PRIMO PIANO</t>
  </si>
  <si>
    <t>DOTT. ING. STEFANO SIMONETTA - P.IVA 02755230121</t>
  </si>
  <si>
    <t>Z4C340E37E</t>
  </si>
  <si>
    <t>SERVIZIO DI CAMPAGNA PUBBLICITARIA SU FACEBOOK DIC 2021 - GEN 2022</t>
  </si>
  <si>
    <t>Imaginor srl - P.IVA 02276670029</t>
  </si>
  <si>
    <t>Z8934897F8</t>
  </si>
  <si>
    <t>FORNITURA ENERGIA ELETTRICA 2022</t>
  </si>
  <si>
    <t>Z6A348EACC</t>
  </si>
  <si>
    <t>ASSICURAZIONE RESPONSABILITA' CIVILE TERZI E DIPENDENTI PER IL 2022 - NOBIS P.IVA: 02230970960</t>
  </si>
  <si>
    <t>ASSITECA S.P.A. P.IVA 09743130156</t>
  </si>
  <si>
    <t>Z19348EB84</t>
  </si>
  <si>
    <t>ASSICURAZIONE INCENDIO ALL RISKS PER IL 2022 - UNIPOLSAI ASSICURAZIONI SPA - P.IVA 00818570012</t>
  </si>
  <si>
    <t>Z84348EBEC</t>
  </si>
  <si>
    <t>ASSICURAZIONE INFORTUNI CUMULATIVA PER IL 2022 - SOCIETA' REALE MUTUA ASSICURAZIONI P.IVA: 00875360018</t>
  </si>
  <si>
    <t>Z44348F816</t>
  </si>
  <si>
    <t>ASSICURAZIONE RC PATRIMONIALE PER IL 2022 AXA XL</t>
  </si>
  <si>
    <t>Z27336185D</t>
  </si>
  <si>
    <t>SERVIZIO DI MIGRAZIONE PIATTAFORMA HALLEY SU NUOVO SERVER</t>
  </si>
  <si>
    <t>ZB434BF1B4</t>
  </si>
  <si>
    <t>CREAZIONE SPAZIO AL PRIMO PIANO, PARETI IN CARTONGESSO</t>
  </si>
  <si>
    <t>AFFIDAMENTO DIRETTO</t>
  </si>
  <si>
    <t>GRAFALO SRL - P.IVA 02611210812</t>
  </si>
  <si>
    <t>ZB034E2756</t>
  </si>
  <si>
    <t>ENERGIA ELETTRICA 2022 FINO AL 28/02/2022 - MERCATO A TUTELA</t>
  </si>
  <si>
    <t>A2A ENERGIA - P.IVA 12883420155</t>
  </si>
  <si>
    <t>ZB334FDC74</t>
  </si>
  <si>
    <t>ISCRIZIONE CORSO DI FORMAZIONE DIPENDENTE</t>
  </si>
  <si>
    <t>MAGGIOLI SPA - P.IVA 02066400405</t>
  </si>
  <si>
    <t>Z9F350653B</t>
  </si>
  <si>
    <t>ACQUISTO MATERIALE ELETTRICO/ELETTRONICO PER IMPLEMENTAZIONE LAB DI INFORMATICA 2022</t>
  </si>
  <si>
    <t>BARCELLA ELETTROFORNITURE S.p.A. unipersonale - P.Iva 00220560163, SACCHI GIUSEPPE S.p.A. - P.Iva 00689730133, SONEPAR ITALIA S.p.A. - P.Iva 00825330285</t>
  </si>
  <si>
    <t>SONEPAR ITALIA S.p.A. - P.Iva 00825330285</t>
  </si>
  <si>
    <t>ZED35155E1</t>
  </si>
  <si>
    <t>MANUTENZIONE STRAORDINARIA PER RICABLAGGIO RETE LABORATORIO INFORMATICA 2022</t>
  </si>
  <si>
    <t>Z81351B645</t>
  </si>
  <si>
    <t>Acquisto apparato switch per aula informatica</t>
  </si>
  <si>
    <t>TCI GROUP S.R.L. - P.IVA 04820790964</t>
  </si>
  <si>
    <t>Z843525CC7</t>
  </si>
  <si>
    <t>ASSICURAZIONE CYBER RISK PERIODO 2022/23</t>
  </si>
  <si>
    <t>ASSITECA S.P.A. - P.IVA 09743130156</t>
  </si>
  <si>
    <t>Z493529E41</t>
  </si>
  <si>
    <t>Acquisto corso di "Competenze digitali nelle PA"</t>
  </si>
  <si>
    <t>SMARTHINK S.R.L. - P.IVA 03546240122</t>
  </si>
  <si>
    <t>Z33353071E</t>
  </si>
  <si>
    <t>Lavori di cablaggio strutturato per nuove postazioni di lavoro</t>
  </si>
  <si>
    <t>Z263543876</t>
  </si>
  <si>
    <t>REGOLAZIONE PREMIO ASSICURAZIONE KASKO AMMINISTRATORI E DIPENDENTI PER IL 2021</t>
  </si>
  <si>
    <t>ZEB355F6BA</t>
  </si>
  <si>
    <t>AVVIO TIROCINIO EXTRACURRICULARE MARZO 2022</t>
  </si>
  <si>
    <t>AGENZIA FORMATIVA DELLA PROV. DI VARESE - P.IVA 02745120127</t>
  </si>
  <si>
    <t>Z9A356A307</t>
  </si>
  <si>
    <t>RINNOVO ANNUALE LICENZA VEEAM ESSENTIALS BUNDLE FOR VMWARE</t>
  </si>
  <si>
    <t>ZFA359ECA7</t>
  </si>
  <si>
    <t>ISCRIZIONE EVENTO "FESTA AL CASTELLO"</t>
  </si>
  <si>
    <t>BRAMBILLA VALENTINA - P.IVA 03391210121</t>
  </si>
  <si>
    <t>Z8F35A804C</t>
  </si>
  <si>
    <t>ACQUISTO N. 26 MINI PC DOTATI DI MONITOR E STAFFE VESA</t>
  </si>
  <si>
    <t>DPS INFORMATICA S.N.C. - P.IVA 01486330309</t>
  </si>
  <si>
    <t>ZDF35BC9BA</t>
  </si>
  <si>
    <t>ACQUISTO DI N. 26 LICENZE MICROSOFT OFFICE PER I PC DEL NUOVO LABORATORIO DI INFORMATICA</t>
  </si>
  <si>
    <t>Z5535DFC94</t>
  </si>
  <si>
    <t>ACQUISTO MATERIALE DI CANCELLERIA</t>
  </si>
  <si>
    <t>PUNTOLINEA snc - P.Iva 01674370034, ERREBIAN S.p.A. - P.Iva 02044501001, MONDOFFICE S.r.l. - P.Iva 07491520156</t>
  </si>
  <si>
    <t>MONDOFFICE S.r.l. - P.Iva 07491520156</t>
  </si>
  <si>
    <t>Z4735F3775</t>
  </si>
  <si>
    <t>STAMPA DI 6 CARTELLI DA ESTERNO E UN TIMBRO</t>
  </si>
  <si>
    <t>PRINTICINO DI DIEGO DEL TREDICI - P.IVA 02041880127</t>
  </si>
  <si>
    <t>Z4A35FEAB6</t>
  </si>
  <si>
    <t>SARA BERNASCONI - P.IVA 03879410128</t>
  </si>
  <si>
    <t>Z2F364F593</t>
  </si>
  <si>
    <t>ACQUISTO E INSTALLAZIONE DI N. 2 ANTENNE WIFI</t>
  </si>
  <si>
    <t>Z12367DFBD</t>
  </si>
  <si>
    <t>N. 40 ORE A CONSUMO AGGIUNTIVE AL SERVIZIO DI MANUTENZIONE APPARECCHIATURE ELETTRICHE/ELETTRONICHE E INFORMATICHE</t>
  </si>
  <si>
    <t>ZC9368BDA0</t>
  </si>
  <si>
    <t>RINNOVO SERVIZI DOMINIOPRO (BIENNALE) E FATTURAZIONE
ELETTRONICA (ANNUALE)</t>
  </si>
  <si>
    <t>Register S.p.a. - P.IVA 04628270482</t>
  </si>
  <si>
    <t>ZD83694FD6</t>
  </si>
  <si>
    <t>PROROGA CONTRATTO PER DATA PROTECTION OFFICER (DPO) PERIODO
01.06.22-31.12.22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</si>
</sst>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dd/mm/yy;@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Fill="1" applyBorder="1"/>
    <xf numFmtId="0" fontId="0" fillId="0" borderId="0" xfId="0" applyFill="1"/>
    <xf numFmtId="164" fontId="0" fillId="0" borderId="1" xfId="0" applyNumberFormat="1" applyFill="1" applyBorder="1"/>
    <xf numFmtId="164" fontId="0" fillId="0" borderId="0" xfId="0" applyNumberFormat="1" applyFill="1"/>
    <xf numFmtId="165" fontId="0" fillId="0" borderId="0" xfId="0" applyNumberFormat="1" applyFill="1"/>
    <xf numFmtId="165" fontId="0" fillId="0" borderId="0" xfId="0" applyNumberFormat="1" applyFill="1" applyAlignment="1"/>
    <xf numFmtId="0" fontId="0" fillId="0" borderId="0" xfId="0" applyFill="1" applyAlignment="1">
      <alignment vertical="center"/>
    </xf>
    <xf numFmtId="0" fontId="1" fillId="2" borderId="1" xfId="0" applyFont="1" applyFill="1" applyBorder="1"/>
    <xf numFmtId="0" fontId="1" fillId="0" borderId="2" xfId="0" applyFont="1" applyFill="1" applyBorder="1"/>
    <xf numFmtId="164" fontId="1" fillId="0" borderId="1" xfId="0" applyNumberFormat="1" applyFont="1" applyFill="1" applyBorder="1"/>
    <xf numFmtId="164" fontId="1" fillId="0" borderId="2" xfId="0" applyNumberFormat="1" applyFont="1" applyFill="1" applyBorder="1"/>
    <xf numFmtId="165" fontId="1" fillId="0" borderId="2" xfId="0" applyNumberFormat="1" applyFont="1" applyFill="1" applyBorder="1"/>
    <xf numFmtId="165" fontId="1" fillId="0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0" fillId="2" borderId="1" xfId="0" applyFill="1" applyBorder="1"/>
    <xf numFmtId="0" fontId="0" fillId="0" borderId="2" xfId="0" applyFill="1" applyBorder="1"/>
    <xf numFmtId="164" fontId="0" fillId="3" borderId="1" xfId="0" applyNumberFormat="1" applyFill="1" applyBorder="1"/>
    <xf numFmtId="164" fontId="0" fillId="3" borderId="2" xfId="0" applyNumberFormat="1" applyFill="1" applyBorder="1"/>
    <xf numFmtId="165" fontId="0" fillId="0" borderId="2" xfId="0" applyNumberFormat="1" applyFill="1" applyBorder="1"/>
    <xf numFmtId="165" fontId="2" fillId="0" borderId="2" xfId="0" applyNumberFormat="1" applyFont="1" applyFill="1" applyBorder="1" applyAlignment="1">
      <alignment horizontal="right"/>
    </xf>
    <xf numFmtId="0" fontId="0" fillId="0" borderId="2" xfId="0" applyFont="1" applyBorder="1"/>
    <xf numFmtId="164" fontId="0" fillId="0" borderId="2" xfId="0" applyNumberFormat="1" applyFill="1" applyBorder="1"/>
    <xf numFmtId="0" fontId="0" fillId="0" borderId="0" xfId="0" applyAlignment="1"/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/>
    <xf numFmtId="0" fontId="0" fillId="0" borderId="2" xfId="0" applyFill="1" applyBorder="1" applyAlignment="1">
      <alignment wrapText="1"/>
    </xf>
    <xf numFmtId="164" fontId="0" fillId="4" borderId="1" xfId="0" applyNumberFormat="1" applyFill="1" applyBorder="1"/>
    <xf numFmtId="164" fontId="0" fillId="4" borderId="2" xfId="0" applyNumberFormat="1" applyFill="1" applyBorder="1"/>
    <xf numFmtId="0" fontId="0" fillId="0" borderId="2" xfId="0" applyFill="1" applyBorder="1" applyAlignment="1"/>
    <xf numFmtId="165" fontId="0" fillId="0" borderId="1" xfId="0" applyNumberFormat="1" applyFill="1" applyBorder="1"/>
    <xf numFmtId="165" fontId="2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/>
    <xf numFmtId="0" fontId="2" fillId="0" borderId="0" xfId="0" applyFont="1"/>
    <xf numFmtId="0" fontId="2" fillId="0" borderId="2" xfId="0" applyFont="1" applyFill="1" applyBorder="1"/>
    <xf numFmtId="164" fontId="2" fillId="4" borderId="1" xfId="0" applyNumberFormat="1" applyFont="1" applyFill="1" applyBorder="1"/>
    <xf numFmtId="164" fontId="2" fillId="4" borderId="2" xfId="0" applyNumberFormat="1" applyFont="1" applyFill="1" applyBorder="1"/>
    <xf numFmtId="165" fontId="2" fillId="0" borderId="2" xfId="0" applyNumberFormat="1" applyFont="1" applyFill="1" applyBorder="1"/>
    <xf numFmtId="0" fontId="2" fillId="0" borderId="0" xfId="0" applyFont="1" applyAlignment="1"/>
    <xf numFmtId="165" fontId="0" fillId="0" borderId="2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4" fontId="2" fillId="0" borderId="1" xfId="0" applyNumberFormat="1" applyFont="1" applyFill="1" applyBorder="1"/>
    <xf numFmtId="0" fontId="0" fillId="0" borderId="0" xfId="0" applyAlignment="1">
      <alignment vertical="center"/>
    </xf>
    <xf numFmtId="164" fontId="0" fillId="4" borderId="0" xfId="0" applyNumberFormat="1" applyFill="1" applyAlignment="1">
      <alignment vertical="center"/>
    </xf>
    <xf numFmtId="165" fontId="2" fillId="0" borderId="0" xfId="0" applyNumberFormat="1" applyFont="1" applyAlignment="1">
      <alignment vertical="center"/>
    </xf>
    <xf numFmtId="165" fontId="0" fillId="0" borderId="0" xfId="0" applyNumberFormat="1" applyAlignment="1">
      <alignment horizontal="right"/>
    </xf>
    <xf numFmtId="0" fontId="0" fillId="0" borderId="1" xfId="0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164" fontId="0" fillId="0" borderId="0" xfId="0" applyNumberFormat="1" applyAlignment="1"/>
    <xf numFmtId="165" fontId="2" fillId="0" borderId="0" xfId="0" applyNumberFormat="1" applyFont="1" applyAlignment="1"/>
    <xf numFmtId="164" fontId="0" fillId="0" borderId="0" xfId="0" applyNumberFormat="1" applyAlignment="1">
      <alignment vertical="center"/>
    </xf>
  </cellXfs>
  <cellStyles count="1">
    <cellStyle name="Normale" xfId="0" builtinId="0"/>
  </cellStyles>
  <dxfs count="22">
    <dxf>
      <numFmt numFmtId="165" formatCode="dd/mm/yy;@"/>
      <alignment horizontal="right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65" formatCode="dd/mm/yy;@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numFmt numFmtId="165" formatCode="dd/mm/yy;@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165" formatCode="dd/mm/yy;@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numFmt numFmtId="164" formatCode="#,##0.00\ &quot;€&quot;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border outline="0">
        <top style="thin">
          <color rgb="FFBFBFBF"/>
        </top>
      </border>
    </dxf>
    <dxf>
      <fill>
        <patternFill patternType="none">
          <fgColor rgb="FF000000"/>
          <bgColor rgb="FFFFFFFF"/>
        </patternFill>
      </fill>
      <border diagonalUp="0" diagonalDown="0" outline="0">
        <left style="thin">
          <color rgb="FFBFBFBF"/>
        </left>
        <right style="thin">
          <color rgb="FFBFBFBF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423" displayName="Tabella423" ref="A1:J60" totalsRowShown="0" totalsRowDxfId="21" totalsRowBorderDxfId="20" headerRowCellStyle="Normale" dataCellStyle="Normale">
  <autoFilter ref="A1:J60"/>
  <sortState ref="A2:J9">
    <sortCondition ref="I1:I16"/>
  </sortState>
  <tableColumns count="10">
    <tableColumn id="1" name="CIG" dataDxfId="18" totalsRowDxfId="19" dataCellStyle="Normale"/>
    <tableColumn id="2" name="Struttura Proponente" dataDxfId="16" totalsRowDxfId="17" dataCellStyle="Normale"/>
    <tableColumn id="3" name="Oggetto" dataDxfId="14" totalsRowDxfId="15" dataCellStyle="Normale"/>
    <tableColumn id="4" name="Scelta Contraente" dataDxfId="12" totalsRowDxfId="13" dataCellStyle="Normale"/>
    <tableColumn id="5" name="Partecipanti" dataDxfId="10" totalsRowDxfId="11" dataCellStyle="Normale"/>
    <tableColumn id="6" name="Aggiudicatario" dataDxfId="8" totalsRowDxfId="9" dataCellStyle="Normale"/>
    <tableColumn id="7" name="Importo di aggiudicazione" dataDxfId="6" totalsRowDxfId="7" dataCellStyle="Normale"/>
    <tableColumn id="8" name="Somme liquidate" dataDxfId="4" totalsRowDxfId="5" dataCellStyle="Normale"/>
    <tableColumn id="9" name="Tempi di completamento - DAL" dataDxfId="2" totalsRowDxfId="3" dataCellStyle="Normale"/>
    <tableColumn id="10" name="Tempi di completamento - AL" dataDxfId="0" totalsRowDxfId="1" dataCellStyle="Norma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martcig.anticorruzione.it/AVCP-SmartCig/preparaDettaglioComunicazioneOS.action?codDettaglioCarnet=55110370" TargetMode="External"/><Relationship Id="rId7" Type="http://schemas.openxmlformats.org/officeDocument/2006/relationships/hyperlink" Target="https://smartcig.anticorruzione.it/AVCP-SmartCig/preparaDettaglioComunicazioneOS.action?codDettaglioCarnet=55132765" TargetMode="External"/><Relationship Id="rId2" Type="http://schemas.openxmlformats.org/officeDocument/2006/relationships/hyperlink" Target="https://smartcig.anticorruzione.it/AVCP-SmartCig/preparaDettaglioComunicazioneOS.action?codDettaglioCarnet=55110266" TargetMode="External"/><Relationship Id="rId1" Type="http://schemas.openxmlformats.org/officeDocument/2006/relationships/hyperlink" Target="https://smartcig.anticorruzione.it/AVCP-SmartCig/preparaDettaglioComunicazioneOS.action?codDettaglioCarnet=55110082" TargetMode="External"/><Relationship Id="rId6" Type="http://schemas.openxmlformats.org/officeDocument/2006/relationships/hyperlink" Target="https://smartcig.anticorruzione.it/AVCP-SmartCig/preparaDettaglioComunicazioneOS.action?codDettaglioCarnet=55116138" TargetMode="External"/><Relationship Id="rId5" Type="http://schemas.openxmlformats.org/officeDocument/2006/relationships/hyperlink" Target="https://smartcig.anticorruzione.it/AVCP-SmartCig/preparaDettaglioComunicazioneOS.action?codDettaglioCarnet=55114799" TargetMode="External"/><Relationship Id="rId4" Type="http://schemas.openxmlformats.org/officeDocument/2006/relationships/hyperlink" Target="https://smartcig.anticorruzione.it/AVCP-SmartCig/preparaDettaglioComunicazioneOS.action?codDettaglioCarnet=55113484" TargetMode="Externa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1"/>
  <sheetViews>
    <sheetView tabSelected="1" zoomScale="85" zoomScaleNormal="85" workbookViewId="0">
      <pane xSplit="1" ySplit="1" topLeftCell="B44" activePane="bottomRight" state="frozen"/>
      <selection pane="topRight" activeCell="B1" sqref="B1"/>
      <selection pane="bottomLeft" activeCell="A2" sqref="A2"/>
      <selection pane="bottomRight" activeCell="A60" sqref="A60"/>
    </sheetView>
  </sheetViews>
  <sheetFormatPr defaultColWidth="9.140625" defaultRowHeight="28.5" customHeight="1" x14ac:dyDescent="0.25"/>
  <cols>
    <col min="1" max="1" width="11.7109375" style="1" bestFit="1" customWidth="1"/>
    <col min="2" max="2" width="9.85546875" style="42" customWidth="1"/>
    <col min="3" max="3" width="66.42578125" style="42" customWidth="1"/>
    <col min="4" max="5" width="22.28515625" style="42" customWidth="1"/>
    <col min="6" max="6" width="48.42578125" style="42" customWidth="1"/>
    <col min="7" max="7" width="14.85546875" style="3" customWidth="1"/>
    <col min="8" max="8" width="23.7109375" style="57" customWidth="1"/>
    <col min="9" max="9" width="14.5703125" style="44" customWidth="1"/>
    <col min="10" max="10" width="25.28515625" style="45" customWidth="1"/>
    <col min="11" max="16384" width="9.140625" style="42"/>
  </cols>
  <sheetData>
    <row r="1" spans="1:10" s="7" customFormat="1" ht="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5" t="s">
        <v>8</v>
      </c>
      <c r="J1" s="6" t="s">
        <v>9</v>
      </c>
    </row>
    <row r="2" spans="1:10" s="14" customFormat="1" ht="15" customHeight="1" x14ac:dyDescent="0.25">
      <c r="A2" s="8" t="s">
        <v>10</v>
      </c>
      <c r="B2" s="9" t="s">
        <v>11</v>
      </c>
      <c r="C2" s="9" t="s">
        <v>12</v>
      </c>
      <c r="D2" s="9" t="s">
        <v>13</v>
      </c>
      <c r="E2" s="9" t="s">
        <v>14</v>
      </c>
      <c r="F2" s="9" t="s">
        <v>14</v>
      </c>
      <c r="G2" s="10" t="s">
        <v>15</v>
      </c>
      <c r="H2" s="11">
        <f>2796+228+228+228</f>
        <v>3480</v>
      </c>
      <c r="I2" s="12">
        <v>43003</v>
      </c>
      <c r="J2" s="13" t="s">
        <v>16</v>
      </c>
    </row>
    <row r="3" spans="1:10" s="7" customFormat="1" ht="15" customHeight="1" x14ac:dyDescent="0.25">
      <c r="A3" s="15">
        <v>8518480812</v>
      </c>
      <c r="B3" s="16" t="s">
        <v>11</v>
      </c>
      <c r="C3" s="16" t="s">
        <v>17</v>
      </c>
      <c r="D3" s="16" t="s">
        <v>13</v>
      </c>
      <c r="E3" s="16" t="s">
        <v>18</v>
      </c>
      <c r="F3" s="16" t="s">
        <v>18</v>
      </c>
      <c r="G3" s="17">
        <v>5000</v>
      </c>
      <c r="H3" s="18">
        <f>8203.67+1719.53</f>
        <v>9923.2000000000007</v>
      </c>
      <c r="I3" s="19">
        <v>44151</v>
      </c>
      <c r="J3" s="13">
        <v>44651</v>
      </c>
    </row>
    <row r="4" spans="1:10" s="7" customFormat="1" ht="15" customHeight="1" x14ac:dyDescent="0.25">
      <c r="A4" s="15" t="s">
        <v>19</v>
      </c>
      <c r="B4" s="16" t="s">
        <v>11</v>
      </c>
      <c r="C4" s="16" t="s">
        <v>20</v>
      </c>
      <c r="D4" s="16" t="s">
        <v>13</v>
      </c>
      <c r="E4" s="16" t="s">
        <v>21</v>
      </c>
      <c r="F4" s="16" t="s">
        <v>21</v>
      </c>
      <c r="G4" s="17">
        <v>4660</v>
      </c>
      <c r="H4" s="18">
        <f>3816.8+166.4</f>
        <v>3983.2000000000003</v>
      </c>
      <c r="I4" s="19">
        <v>43857</v>
      </c>
      <c r="J4" s="20">
        <v>44561</v>
      </c>
    </row>
    <row r="5" spans="1:10" s="23" customFormat="1" ht="15" customHeight="1" x14ac:dyDescent="0.25">
      <c r="A5" s="15" t="s">
        <v>22</v>
      </c>
      <c r="B5" s="21" t="s">
        <v>11</v>
      </c>
      <c r="C5" s="16" t="s">
        <v>23</v>
      </c>
      <c r="D5" s="16" t="s">
        <v>13</v>
      </c>
      <c r="E5" s="16" t="s">
        <v>24</v>
      </c>
      <c r="F5" s="16" t="s">
        <v>24</v>
      </c>
      <c r="G5" s="3">
        <v>10000</v>
      </c>
      <c r="H5" s="22">
        <v>0</v>
      </c>
      <c r="I5" s="19">
        <v>44494</v>
      </c>
      <c r="J5" s="13">
        <v>45291</v>
      </c>
    </row>
    <row r="6" spans="1:10" s="7" customFormat="1" ht="15" customHeight="1" x14ac:dyDescent="0.25">
      <c r="A6" s="15" t="s">
        <v>25</v>
      </c>
      <c r="B6" s="16" t="s">
        <v>11</v>
      </c>
      <c r="C6" s="16" t="s">
        <v>26</v>
      </c>
      <c r="D6" s="16" t="s">
        <v>13</v>
      </c>
      <c r="E6" s="16" t="s">
        <v>27</v>
      </c>
      <c r="F6" s="16" t="s">
        <v>27</v>
      </c>
      <c r="G6" s="3">
        <v>39000</v>
      </c>
      <c r="H6" s="22">
        <f>13073.06+7103.07+4618.43+5161.41</f>
        <v>29955.969999999998</v>
      </c>
      <c r="I6" s="19">
        <v>44147</v>
      </c>
      <c r="J6" s="13">
        <v>45291</v>
      </c>
    </row>
    <row r="7" spans="1:10" s="7" customFormat="1" ht="15" customHeight="1" x14ac:dyDescent="0.25">
      <c r="A7" s="15" t="s">
        <v>28</v>
      </c>
      <c r="B7" s="16" t="s">
        <v>11</v>
      </c>
      <c r="C7" s="16" t="s">
        <v>29</v>
      </c>
      <c r="D7" s="16" t="s">
        <v>13</v>
      </c>
      <c r="E7" s="16" t="s">
        <v>30</v>
      </c>
      <c r="F7" s="16" t="s">
        <v>30</v>
      </c>
      <c r="G7" s="3">
        <v>840</v>
      </c>
      <c r="H7" s="22">
        <v>280</v>
      </c>
      <c r="I7" s="19">
        <v>43999</v>
      </c>
      <c r="J7" s="13">
        <v>45291</v>
      </c>
    </row>
    <row r="8" spans="1:10" s="7" customFormat="1" ht="15" customHeight="1" x14ac:dyDescent="0.25">
      <c r="A8" s="15" t="s">
        <v>31</v>
      </c>
      <c r="B8" s="16" t="s">
        <v>11</v>
      </c>
      <c r="C8" s="16" t="s">
        <v>32</v>
      </c>
      <c r="D8" s="16" t="s">
        <v>13</v>
      </c>
      <c r="E8" s="16" t="s">
        <v>33</v>
      </c>
      <c r="F8" s="16" t="s">
        <v>33</v>
      </c>
      <c r="G8" s="3">
        <v>1222.83</v>
      </c>
      <c r="H8" s="22">
        <f>499.83+723</f>
        <v>1222.83</v>
      </c>
      <c r="I8" s="19">
        <v>44000</v>
      </c>
      <c r="J8" s="13">
        <v>45291</v>
      </c>
    </row>
    <row r="9" spans="1:10" s="7" customFormat="1" ht="15" customHeight="1" x14ac:dyDescent="0.25">
      <c r="A9" s="15" t="s">
        <v>34</v>
      </c>
      <c r="B9" s="16" t="s">
        <v>11</v>
      </c>
      <c r="C9" s="16" t="s">
        <v>35</v>
      </c>
      <c r="D9" s="16" t="s">
        <v>13</v>
      </c>
      <c r="E9" s="16" t="s">
        <v>36</v>
      </c>
      <c r="F9" s="16" t="s">
        <v>36</v>
      </c>
      <c r="G9" s="3">
        <v>1100</v>
      </c>
      <c r="H9" s="22">
        <v>770</v>
      </c>
      <c r="I9" s="19">
        <v>44013</v>
      </c>
      <c r="J9" s="13">
        <v>45107</v>
      </c>
    </row>
    <row r="10" spans="1:10" s="7" customFormat="1" ht="15" customHeight="1" x14ac:dyDescent="0.25">
      <c r="A10" s="15" t="s">
        <v>37</v>
      </c>
      <c r="B10" s="16" t="s">
        <v>11</v>
      </c>
      <c r="C10" s="16" t="s">
        <v>38</v>
      </c>
      <c r="D10" s="16" t="s">
        <v>13</v>
      </c>
      <c r="E10" s="16" t="s">
        <v>39</v>
      </c>
      <c r="F10" s="16" t="s">
        <v>39</v>
      </c>
      <c r="G10" s="3">
        <v>2768</v>
      </c>
      <c r="H10" s="22">
        <f>793+388</f>
        <v>1181</v>
      </c>
      <c r="I10" s="19">
        <v>44013</v>
      </c>
      <c r="J10" s="13">
        <v>45291</v>
      </c>
    </row>
    <row r="11" spans="1:10" s="7" customFormat="1" ht="15" x14ac:dyDescent="0.25">
      <c r="A11" s="15" t="s">
        <v>40</v>
      </c>
      <c r="B11" s="16" t="s">
        <v>11</v>
      </c>
      <c r="C11" s="16" t="s">
        <v>41</v>
      </c>
      <c r="D11" s="16" t="s">
        <v>13</v>
      </c>
      <c r="E11" s="16" t="s">
        <v>42</v>
      </c>
      <c r="F11" s="16" t="s">
        <v>42</v>
      </c>
      <c r="G11" s="3">
        <v>3400</v>
      </c>
      <c r="H11" s="22">
        <f>403.36+65.8+52.64+52.64+52.64+65.8</f>
        <v>692.88</v>
      </c>
      <c r="I11" s="19">
        <v>44176</v>
      </c>
      <c r="J11" s="13">
        <v>46022</v>
      </c>
    </row>
    <row r="12" spans="1:10" s="7" customFormat="1" ht="15" customHeight="1" x14ac:dyDescent="0.25">
      <c r="A12" s="15" t="s">
        <v>43</v>
      </c>
      <c r="B12" s="16" t="s">
        <v>11</v>
      </c>
      <c r="C12" s="16" t="s">
        <v>44</v>
      </c>
      <c r="D12" s="16" t="s">
        <v>13</v>
      </c>
      <c r="E12" s="16" t="s">
        <v>45</v>
      </c>
      <c r="F12" s="16" t="s">
        <v>45</v>
      </c>
      <c r="G12" s="3">
        <v>3000</v>
      </c>
      <c r="H12" s="22">
        <f>1000+250+250</f>
        <v>1500</v>
      </c>
      <c r="I12" s="19">
        <v>44179</v>
      </c>
      <c r="J12" s="13">
        <v>45291</v>
      </c>
    </row>
    <row r="13" spans="1:10" s="7" customFormat="1" ht="15" customHeight="1" x14ac:dyDescent="0.25">
      <c r="A13" s="15" t="s">
        <v>46</v>
      </c>
      <c r="B13" s="16" t="s">
        <v>11</v>
      </c>
      <c r="C13" s="16" t="s">
        <v>47</v>
      </c>
      <c r="D13" s="16" t="s">
        <v>13</v>
      </c>
      <c r="E13" s="16" t="s">
        <v>48</v>
      </c>
      <c r="F13" s="16" t="s">
        <v>48</v>
      </c>
      <c r="G13" s="3">
        <v>4600</v>
      </c>
      <c r="H13" s="22">
        <f>1150+1150</f>
        <v>2300</v>
      </c>
      <c r="I13" s="19">
        <v>44180</v>
      </c>
      <c r="J13" s="13">
        <v>45657</v>
      </c>
    </row>
    <row r="14" spans="1:10" s="7" customFormat="1" ht="15.75" customHeight="1" x14ac:dyDescent="0.25">
      <c r="A14" s="15" t="s">
        <v>49</v>
      </c>
      <c r="B14" s="16" t="s">
        <v>11</v>
      </c>
      <c r="C14" s="16" t="s">
        <v>50</v>
      </c>
      <c r="D14" s="16" t="s">
        <v>13</v>
      </c>
      <c r="E14" s="24" t="s">
        <v>51</v>
      </c>
      <c r="F14" s="16" t="s">
        <v>52</v>
      </c>
      <c r="G14" s="3">
        <v>6000</v>
      </c>
      <c r="H14" s="22">
        <f>188.7+842+86+108</f>
        <v>1224.7</v>
      </c>
      <c r="I14" s="19">
        <v>44197</v>
      </c>
      <c r="J14" s="13">
        <v>45838</v>
      </c>
    </row>
    <row r="15" spans="1:10" s="7" customFormat="1" ht="15" customHeight="1" x14ac:dyDescent="0.25">
      <c r="A15" s="15" t="s">
        <v>53</v>
      </c>
      <c r="B15" s="16" t="s">
        <v>11</v>
      </c>
      <c r="C15" s="16" t="s">
        <v>54</v>
      </c>
      <c r="D15" s="16" t="s">
        <v>13</v>
      </c>
      <c r="E15" s="16" t="s">
        <v>55</v>
      </c>
      <c r="F15" s="16" t="s">
        <v>55</v>
      </c>
      <c r="G15" s="3">
        <v>3120</v>
      </c>
      <c r="H15" s="22">
        <f>520</f>
        <v>520</v>
      </c>
      <c r="I15" s="19">
        <v>44228</v>
      </c>
      <c r="J15" s="13">
        <v>46387</v>
      </c>
    </row>
    <row r="16" spans="1:10" s="23" customFormat="1" ht="15" customHeight="1" x14ac:dyDescent="0.25">
      <c r="A16" s="15" t="s">
        <v>56</v>
      </c>
      <c r="B16" s="25" t="s">
        <v>11</v>
      </c>
      <c r="C16" s="1" t="s">
        <v>57</v>
      </c>
      <c r="D16" s="16" t="s">
        <v>13</v>
      </c>
      <c r="E16" s="16" t="s">
        <v>58</v>
      </c>
      <c r="F16" s="16" t="s">
        <v>58</v>
      </c>
      <c r="G16" s="3">
        <v>3650</v>
      </c>
      <c r="H16" s="22">
        <f>94.08+1350</f>
        <v>1444.08</v>
      </c>
      <c r="I16" s="19">
        <v>44287</v>
      </c>
      <c r="J16" s="13">
        <v>44985</v>
      </c>
    </row>
    <row r="17" spans="1:10" s="23" customFormat="1" ht="15" customHeight="1" x14ac:dyDescent="0.25">
      <c r="A17" s="15" t="s">
        <v>59</v>
      </c>
      <c r="B17" s="21" t="s">
        <v>11</v>
      </c>
      <c r="C17" s="16" t="s">
        <v>60</v>
      </c>
      <c r="D17" s="16" t="s">
        <v>13</v>
      </c>
      <c r="E17" s="16" t="s">
        <v>39</v>
      </c>
      <c r="F17" s="16" t="s">
        <v>39</v>
      </c>
      <c r="G17" s="3">
        <v>3205</v>
      </c>
      <c r="H17" s="22">
        <f>197.5+592.5</f>
        <v>790</v>
      </c>
      <c r="I17" s="19">
        <v>44377</v>
      </c>
      <c r="J17" s="13">
        <v>45382</v>
      </c>
    </row>
    <row r="18" spans="1:10" s="23" customFormat="1" ht="16.5" customHeight="1" x14ac:dyDescent="0.25">
      <c r="A18" s="15" t="s">
        <v>61</v>
      </c>
      <c r="B18" s="21" t="s">
        <v>11</v>
      </c>
      <c r="C18" s="16" t="s">
        <v>62</v>
      </c>
      <c r="D18" s="16" t="s">
        <v>13</v>
      </c>
      <c r="E18" s="26" t="s">
        <v>63</v>
      </c>
      <c r="F18" s="16" t="s">
        <v>64</v>
      </c>
      <c r="G18" s="3">
        <v>4999</v>
      </c>
      <c r="H18" s="22">
        <f>828+414</f>
        <v>1242</v>
      </c>
      <c r="I18" s="19">
        <v>44378</v>
      </c>
      <c r="J18" s="13">
        <v>45657</v>
      </c>
    </row>
    <row r="19" spans="1:10" s="23" customFormat="1" ht="15" customHeight="1" x14ac:dyDescent="0.25">
      <c r="A19" s="15" t="s">
        <v>65</v>
      </c>
      <c r="B19" s="21" t="s">
        <v>11</v>
      </c>
      <c r="C19" s="16" t="s">
        <v>66</v>
      </c>
      <c r="D19" s="16" t="s">
        <v>13</v>
      </c>
      <c r="E19" s="16" t="s">
        <v>67</v>
      </c>
      <c r="F19" s="16" t="s">
        <v>67</v>
      </c>
      <c r="G19" s="3">
        <v>950</v>
      </c>
      <c r="H19" s="22">
        <v>475</v>
      </c>
      <c r="I19" s="19">
        <v>44552</v>
      </c>
      <c r="J19" s="13">
        <v>45016</v>
      </c>
    </row>
    <row r="20" spans="1:10" s="23" customFormat="1" ht="15" customHeight="1" x14ac:dyDescent="0.25">
      <c r="A20" s="15" t="s">
        <v>68</v>
      </c>
      <c r="B20" s="21" t="s">
        <v>11</v>
      </c>
      <c r="C20" s="16" t="s">
        <v>69</v>
      </c>
      <c r="D20" s="16" t="s">
        <v>13</v>
      </c>
      <c r="E20" s="16" t="s">
        <v>21</v>
      </c>
      <c r="F20" s="16" t="s">
        <v>70</v>
      </c>
      <c r="G20" s="3">
        <v>3140.8</v>
      </c>
      <c r="H20" s="22">
        <v>936</v>
      </c>
      <c r="I20" s="19">
        <v>44552</v>
      </c>
      <c r="J20" s="13" t="s">
        <v>71</v>
      </c>
    </row>
    <row r="21" spans="1:10" s="23" customFormat="1" ht="15" customHeight="1" x14ac:dyDescent="0.25">
      <c r="A21" s="15" t="s">
        <v>72</v>
      </c>
      <c r="B21" s="21" t="s">
        <v>11</v>
      </c>
      <c r="C21" s="16" t="s">
        <v>73</v>
      </c>
      <c r="D21" s="16" t="s">
        <v>13</v>
      </c>
      <c r="E21" s="16" t="s">
        <v>74</v>
      </c>
      <c r="F21" s="16" t="s">
        <v>74</v>
      </c>
      <c r="G21" s="3">
        <v>1563.9</v>
      </c>
      <c r="H21" s="22">
        <v>963.9</v>
      </c>
      <c r="I21" s="19">
        <v>44553</v>
      </c>
      <c r="J21" s="13">
        <v>45016</v>
      </c>
    </row>
    <row r="22" spans="1:10" s="7" customFormat="1" ht="15" customHeight="1" x14ac:dyDescent="0.25">
      <c r="A22" s="15" t="s">
        <v>75</v>
      </c>
      <c r="B22" s="16" t="s">
        <v>11</v>
      </c>
      <c r="C22" s="16" t="s">
        <v>76</v>
      </c>
      <c r="D22" s="16" t="s">
        <v>13</v>
      </c>
      <c r="E22" s="16" t="s">
        <v>21</v>
      </c>
      <c r="F22" s="16" t="s">
        <v>21</v>
      </c>
      <c r="G22" s="27">
        <v>332.8</v>
      </c>
      <c r="H22" s="28">
        <f>166.4+83.2+83.2</f>
        <v>332.8</v>
      </c>
      <c r="I22" s="19">
        <v>44180</v>
      </c>
      <c r="J22" s="20" t="s">
        <v>77</v>
      </c>
    </row>
    <row r="23" spans="1:10" s="7" customFormat="1" ht="15" customHeight="1" x14ac:dyDescent="0.25">
      <c r="A23" s="15" t="s">
        <v>78</v>
      </c>
      <c r="B23" s="16" t="s">
        <v>11</v>
      </c>
      <c r="C23" s="16" t="s">
        <v>79</v>
      </c>
      <c r="D23" s="16" t="s">
        <v>13</v>
      </c>
      <c r="E23" s="26" t="s">
        <v>80</v>
      </c>
      <c r="F23" s="16" t="s">
        <v>81</v>
      </c>
      <c r="G23" s="3">
        <v>2000</v>
      </c>
      <c r="H23" s="22">
        <f>590+135</f>
        <v>725</v>
      </c>
      <c r="I23" s="19">
        <v>43999</v>
      </c>
      <c r="J23" s="20">
        <v>44742</v>
      </c>
    </row>
    <row r="24" spans="1:10" s="7" customFormat="1" ht="15" customHeight="1" x14ac:dyDescent="0.25">
      <c r="A24" s="15" t="s">
        <v>82</v>
      </c>
      <c r="B24" s="16" t="s">
        <v>11</v>
      </c>
      <c r="C24" s="16" t="s">
        <v>83</v>
      </c>
      <c r="D24" s="16" t="s">
        <v>13</v>
      </c>
      <c r="E24" s="16" t="s">
        <v>74</v>
      </c>
      <c r="F24" s="16" t="s">
        <v>74</v>
      </c>
      <c r="G24" s="27">
        <v>3720</v>
      </c>
      <c r="H24" s="28">
        <f>2790+930</f>
        <v>3720</v>
      </c>
      <c r="I24" s="19">
        <v>44013</v>
      </c>
      <c r="J24" s="20">
        <v>44742</v>
      </c>
    </row>
    <row r="25" spans="1:10" s="7" customFormat="1" ht="15" customHeight="1" x14ac:dyDescent="0.25">
      <c r="A25" s="15" t="s">
        <v>84</v>
      </c>
      <c r="B25" s="16" t="s">
        <v>11</v>
      </c>
      <c r="C25" s="16" t="s">
        <v>85</v>
      </c>
      <c r="D25" s="16" t="s">
        <v>13</v>
      </c>
      <c r="E25" s="16" t="s">
        <v>86</v>
      </c>
      <c r="F25" s="16" t="s">
        <v>86</v>
      </c>
      <c r="G25" s="3">
        <v>38000</v>
      </c>
      <c r="H25" s="22">
        <f>24780.7+1843+1843+1843+1843</f>
        <v>32152.7</v>
      </c>
      <c r="I25" s="19">
        <v>44099</v>
      </c>
      <c r="J25" s="20">
        <v>44651</v>
      </c>
    </row>
    <row r="26" spans="1:10" s="7" customFormat="1" ht="15" customHeight="1" x14ac:dyDescent="0.25">
      <c r="A26" s="15" t="s">
        <v>87</v>
      </c>
      <c r="B26" s="16" t="s">
        <v>11</v>
      </c>
      <c r="C26" s="16" t="s">
        <v>88</v>
      </c>
      <c r="D26" s="16" t="s">
        <v>13</v>
      </c>
      <c r="E26" s="16" t="s">
        <v>33</v>
      </c>
      <c r="F26" s="16" t="s">
        <v>33</v>
      </c>
      <c r="G26" s="3">
        <v>628.35</v>
      </c>
      <c r="H26" s="22">
        <v>308.47000000000003</v>
      </c>
      <c r="I26" s="19">
        <v>44176</v>
      </c>
      <c r="J26" s="20">
        <v>44926</v>
      </c>
    </row>
    <row r="27" spans="1:10" s="23" customFormat="1" ht="15" customHeight="1" x14ac:dyDescent="0.25">
      <c r="A27" s="15" t="s">
        <v>89</v>
      </c>
      <c r="B27" s="29" t="s">
        <v>11</v>
      </c>
      <c r="C27" s="1" t="s">
        <v>90</v>
      </c>
      <c r="D27" s="16" t="s">
        <v>13</v>
      </c>
      <c r="E27" s="1" t="s">
        <v>91</v>
      </c>
      <c r="F27" s="1" t="s">
        <v>91</v>
      </c>
      <c r="G27" s="3">
        <v>1400</v>
      </c>
      <c r="H27" s="3">
        <v>700.08</v>
      </c>
      <c r="I27" s="30">
        <v>44230</v>
      </c>
      <c r="J27" s="31">
        <v>44804</v>
      </c>
    </row>
    <row r="28" spans="1:10" s="23" customFormat="1" ht="15" customHeight="1" x14ac:dyDescent="0.25">
      <c r="A28" s="15" t="s">
        <v>92</v>
      </c>
      <c r="B28" s="16" t="s">
        <v>11</v>
      </c>
      <c r="C28" s="1" t="s">
        <v>93</v>
      </c>
      <c r="D28" s="32" t="s">
        <v>94</v>
      </c>
      <c r="E28" s="1" t="s">
        <v>95</v>
      </c>
      <c r="F28" s="1" t="s">
        <v>95</v>
      </c>
      <c r="G28" s="17">
        <v>7684</v>
      </c>
      <c r="H28" s="17">
        <f>3932.4+1039.6+904+1762.8</f>
        <v>7638.8</v>
      </c>
      <c r="I28" s="30">
        <v>44287</v>
      </c>
      <c r="J28" s="31">
        <v>44651</v>
      </c>
    </row>
    <row r="29" spans="1:10" s="23" customFormat="1" ht="16.5" customHeight="1" x14ac:dyDescent="0.25">
      <c r="A29" s="15" t="s">
        <v>96</v>
      </c>
      <c r="B29" s="21" t="s">
        <v>11</v>
      </c>
      <c r="C29" s="16" t="s">
        <v>97</v>
      </c>
      <c r="D29" s="16" t="s">
        <v>13</v>
      </c>
      <c r="E29" s="26" t="s">
        <v>98</v>
      </c>
      <c r="F29" s="16" t="s">
        <v>99</v>
      </c>
      <c r="G29" s="3">
        <v>500</v>
      </c>
      <c r="H29" s="22"/>
      <c r="I29" s="19">
        <v>44348</v>
      </c>
      <c r="J29" s="20">
        <v>44773</v>
      </c>
    </row>
    <row r="30" spans="1:10" s="23" customFormat="1" ht="15" customHeight="1" x14ac:dyDescent="0.25">
      <c r="A30" s="15" t="s">
        <v>100</v>
      </c>
      <c r="B30" s="21" t="s">
        <v>11</v>
      </c>
      <c r="C30" s="16" t="s">
        <v>101</v>
      </c>
      <c r="D30" s="16" t="s">
        <v>13</v>
      </c>
      <c r="E30" s="16" t="s">
        <v>102</v>
      </c>
      <c r="F30" s="16" t="s">
        <v>102</v>
      </c>
      <c r="G30" s="3">
        <v>2704</v>
      </c>
      <c r="H30" s="22">
        <v>1352</v>
      </c>
      <c r="I30" s="19">
        <v>44378</v>
      </c>
      <c r="J30" s="20">
        <v>44834</v>
      </c>
    </row>
    <row r="31" spans="1:10" s="23" customFormat="1" ht="15" customHeight="1" x14ac:dyDescent="0.25">
      <c r="A31" s="15" t="s">
        <v>103</v>
      </c>
      <c r="B31" s="21" t="s">
        <v>11</v>
      </c>
      <c r="C31" s="16" t="s">
        <v>104</v>
      </c>
      <c r="D31" s="16" t="s">
        <v>13</v>
      </c>
      <c r="E31" s="16" t="s">
        <v>105</v>
      </c>
      <c r="F31" s="16" t="s">
        <v>105</v>
      </c>
      <c r="G31" s="3">
        <v>2080</v>
      </c>
      <c r="H31" s="22"/>
      <c r="I31" s="19">
        <v>44504</v>
      </c>
      <c r="J31" s="20">
        <v>44926</v>
      </c>
    </row>
    <row r="32" spans="1:10" s="23" customFormat="1" ht="15" customHeight="1" x14ac:dyDescent="0.25">
      <c r="A32" s="15" t="s">
        <v>106</v>
      </c>
      <c r="B32" s="21" t="s">
        <v>11</v>
      </c>
      <c r="C32" s="16" t="s">
        <v>107</v>
      </c>
      <c r="D32" s="16" t="s">
        <v>13</v>
      </c>
      <c r="E32" s="16" t="s">
        <v>108</v>
      </c>
      <c r="F32" s="16" t="s">
        <v>108</v>
      </c>
      <c r="G32" s="27">
        <v>610</v>
      </c>
      <c r="H32" s="28">
        <v>610</v>
      </c>
      <c r="I32" s="19">
        <v>44524</v>
      </c>
      <c r="J32" s="20">
        <v>44620</v>
      </c>
    </row>
    <row r="33" spans="1:10" s="23" customFormat="1" ht="15" customHeight="1" x14ac:dyDescent="0.25">
      <c r="A33" s="15" t="s">
        <v>109</v>
      </c>
      <c r="B33" s="21" t="s">
        <v>11</v>
      </c>
      <c r="C33" s="16" t="s">
        <v>110</v>
      </c>
      <c r="D33" s="29" t="s">
        <v>94</v>
      </c>
      <c r="E33" s="16" t="s">
        <v>18</v>
      </c>
      <c r="F33" s="16" t="s">
        <v>18</v>
      </c>
      <c r="G33" s="3">
        <v>12000</v>
      </c>
      <c r="H33" s="22">
        <f>1586.31+894.96</f>
        <v>2481.27</v>
      </c>
      <c r="I33" s="19">
        <v>44562</v>
      </c>
      <c r="J33" s="20">
        <v>44926</v>
      </c>
    </row>
    <row r="34" spans="1:10" s="23" customFormat="1" ht="15" customHeight="1" x14ac:dyDescent="0.25">
      <c r="A34" s="15" t="s">
        <v>111</v>
      </c>
      <c r="B34" s="21" t="s">
        <v>11</v>
      </c>
      <c r="C34" s="16" t="s">
        <v>112</v>
      </c>
      <c r="D34" s="16" t="s">
        <v>13</v>
      </c>
      <c r="E34" s="16" t="s">
        <v>113</v>
      </c>
      <c r="F34" s="16" t="s">
        <v>113</v>
      </c>
      <c r="G34" s="3">
        <v>4600</v>
      </c>
      <c r="H34" s="22">
        <v>2300</v>
      </c>
      <c r="I34" s="19">
        <v>44552</v>
      </c>
      <c r="J34" s="20">
        <v>44926</v>
      </c>
    </row>
    <row r="35" spans="1:10" s="23" customFormat="1" ht="15" customHeight="1" x14ac:dyDescent="0.25">
      <c r="A35" s="15" t="s">
        <v>114</v>
      </c>
      <c r="B35" s="21" t="s">
        <v>11</v>
      </c>
      <c r="C35" s="16" t="s">
        <v>115</v>
      </c>
      <c r="D35" s="16" t="s">
        <v>13</v>
      </c>
      <c r="E35" s="16" t="s">
        <v>113</v>
      </c>
      <c r="F35" s="16" t="s">
        <v>113</v>
      </c>
      <c r="G35" s="3">
        <v>3913.7</v>
      </c>
      <c r="H35" s="22">
        <v>1956.85</v>
      </c>
      <c r="I35" s="19">
        <v>44552</v>
      </c>
      <c r="J35" s="20">
        <v>44926</v>
      </c>
    </row>
    <row r="36" spans="1:10" s="23" customFormat="1" ht="15" customHeight="1" x14ac:dyDescent="0.25">
      <c r="A36" s="15" t="s">
        <v>116</v>
      </c>
      <c r="B36" s="21" t="s">
        <v>11</v>
      </c>
      <c r="C36" s="16" t="s">
        <v>117</v>
      </c>
      <c r="D36" s="16" t="s">
        <v>13</v>
      </c>
      <c r="E36" s="16" t="s">
        <v>113</v>
      </c>
      <c r="F36" s="16" t="s">
        <v>113</v>
      </c>
      <c r="G36" s="3">
        <v>3600</v>
      </c>
      <c r="H36" s="22">
        <v>1800</v>
      </c>
      <c r="I36" s="19">
        <v>44552</v>
      </c>
      <c r="J36" s="20">
        <v>44926</v>
      </c>
    </row>
    <row r="37" spans="1:10" s="23" customFormat="1" ht="15" customHeight="1" x14ac:dyDescent="0.25">
      <c r="A37" s="15" t="s">
        <v>118</v>
      </c>
      <c r="B37" s="21" t="s">
        <v>11</v>
      </c>
      <c r="C37" s="16" t="s">
        <v>119</v>
      </c>
      <c r="D37" s="16" t="s">
        <v>13</v>
      </c>
      <c r="E37" s="16" t="s">
        <v>113</v>
      </c>
      <c r="F37" s="16" t="s">
        <v>113</v>
      </c>
      <c r="G37" s="3">
        <v>4000</v>
      </c>
      <c r="H37" s="22">
        <v>2000</v>
      </c>
      <c r="I37" s="19">
        <v>44552</v>
      </c>
      <c r="J37" s="20">
        <v>44926</v>
      </c>
    </row>
    <row r="38" spans="1:10" s="23" customFormat="1" ht="15" customHeight="1" x14ac:dyDescent="0.25">
      <c r="A38" s="15" t="s">
        <v>120</v>
      </c>
      <c r="B38" s="21" t="s">
        <v>11</v>
      </c>
      <c r="C38" s="16" t="s">
        <v>121</v>
      </c>
      <c r="D38" s="16" t="s">
        <v>13</v>
      </c>
      <c r="E38" s="16" t="s">
        <v>48</v>
      </c>
      <c r="F38" s="16" t="s">
        <v>48</v>
      </c>
      <c r="G38" s="27">
        <v>450</v>
      </c>
      <c r="H38" s="28">
        <v>450</v>
      </c>
      <c r="I38" s="19">
        <v>44480</v>
      </c>
      <c r="J38" s="20">
        <v>44651</v>
      </c>
    </row>
    <row r="39" spans="1:10" s="38" customFormat="1" ht="15" customHeight="1" x14ac:dyDescent="0.25">
      <c r="A39" s="33" t="s">
        <v>122</v>
      </c>
      <c r="B39" s="16" t="s">
        <v>11</v>
      </c>
      <c r="C39" s="34" t="s">
        <v>123</v>
      </c>
      <c r="D39" s="34" t="s">
        <v>124</v>
      </c>
      <c r="E39" s="34" t="s">
        <v>125</v>
      </c>
      <c r="F39" s="34" t="s">
        <v>125</v>
      </c>
      <c r="G39" s="35">
        <v>4800</v>
      </c>
      <c r="H39" s="36">
        <v>4800</v>
      </c>
      <c r="I39" s="37">
        <v>44571</v>
      </c>
      <c r="J39" s="20">
        <v>44621</v>
      </c>
    </row>
    <row r="40" spans="1:10" s="23" customFormat="1" ht="15" customHeight="1" x14ac:dyDescent="0.25">
      <c r="A40" s="1" t="s">
        <v>126</v>
      </c>
      <c r="B40" s="16" t="s">
        <v>11</v>
      </c>
      <c r="C40" s="16" t="s">
        <v>127</v>
      </c>
      <c r="D40" s="29" t="s">
        <v>124</v>
      </c>
      <c r="E40" s="16" t="s">
        <v>128</v>
      </c>
      <c r="F40" s="16" t="s">
        <v>128</v>
      </c>
      <c r="G40" s="10">
        <v>5000</v>
      </c>
      <c r="H40" s="22">
        <f>1996.94+71.81+1256.68</f>
        <v>3325.4300000000003</v>
      </c>
      <c r="I40" s="19">
        <v>44581</v>
      </c>
      <c r="J40" s="39">
        <v>44742</v>
      </c>
    </row>
    <row r="41" spans="1:10" s="23" customFormat="1" ht="15" customHeight="1" x14ac:dyDescent="0.25">
      <c r="A41" s="1" t="s">
        <v>129</v>
      </c>
      <c r="B41" s="16" t="s">
        <v>11</v>
      </c>
      <c r="C41" s="16" t="s">
        <v>130</v>
      </c>
      <c r="D41" s="29" t="s">
        <v>124</v>
      </c>
      <c r="E41" s="16" t="s">
        <v>131</v>
      </c>
      <c r="F41" s="16" t="s">
        <v>131</v>
      </c>
      <c r="G41" s="27">
        <v>290</v>
      </c>
      <c r="H41" s="28">
        <v>290</v>
      </c>
      <c r="I41" s="19">
        <v>44589</v>
      </c>
      <c r="J41" s="39">
        <v>44681</v>
      </c>
    </row>
    <row r="42" spans="1:10" s="23" customFormat="1" ht="15" customHeight="1" x14ac:dyDescent="0.25">
      <c r="A42" s="1" t="s">
        <v>132</v>
      </c>
      <c r="B42" s="16" t="s">
        <v>11</v>
      </c>
      <c r="C42" s="16" t="s">
        <v>133</v>
      </c>
      <c r="D42" s="29" t="s">
        <v>124</v>
      </c>
      <c r="E42" s="16" t="s">
        <v>134</v>
      </c>
      <c r="F42" s="16" t="s">
        <v>135</v>
      </c>
      <c r="G42" s="27">
        <v>3786.46</v>
      </c>
      <c r="H42" s="28">
        <f>126.79+539.65+2606.21+81.38+11.22+421.21</f>
        <v>3786.46</v>
      </c>
      <c r="I42" s="19">
        <v>44593</v>
      </c>
      <c r="J42" s="39">
        <v>44712</v>
      </c>
    </row>
    <row r="43" spans="1:10" s="23" customFormat="1" ht="15" customHeight="1" x14ac:dyDescent="0.25">
      <c r="A43" t="s">
        <v>136</v>
      </c>
      <c r="B43" s="16" t="s">
        <v>11</v>
      </c>
      <c r="C43" s="29" t="s">
        <v>137</v>
      </c>
      <c r="D43" s="29" t="s">
        <v>124</v>
      </c>
      <c r="E43" s="16" t="s">
        <v>74</v>
      </c>
      <c r="F43" s="16" t="s">
        <v>74</v>
      </c>
      <c r="G43" s="27">
        <v>4500</v>
      </c>
      <c r="H43" s="28">
        <v>4500</v>
      </c>
      <c r="I43" s="19">
        <v>44596</v>
      </c>
      <c r="J43" s="39">
        <v>44712</v>
      </c>
    </row>
    <row r="44" spans="1:10" s="23" customFormat="1" ht="15" customHeight="1" x14ac:dyDescent="0.25">
      <c r="A44" s="1" t="s">
        <v>138</v>
      </c>
      <c r="B44" s="16" t="s">
        <v>11</v>
      </c>
      <c r="C44" s="1" t="s">
        <v>139</v>
      </c>
      <c r="D44" s="29" t="s">
        <v>124</v>
      </c>
      <c r="E44" s="1" t="s">
        <v>140</v>
      </c>
      <c r="F44" s="1" t="s">
        <v>140</v>
      </c>
      <c r="G44" s="27">
        <v>484</v>
      </c>
      <c r="H44" s="27">
        <v>484</v>
      </c>
      <c r="I44" s="30">
        <v>44599</v>
      </c>
      <c r="J44" s="40">
        <v>44712</v>
      </c>
    </row>
    <row r="45" spans="1:10" s="23" customFormat="1" ht="15" customHeight="1" x14ac:dyDescent="0.25">
      <c r="A45" s="1" t="s">
        <v>141</v>
      </c>
      <c r="B45" s="16" t="s">
        <v>11</v>
      </c>
      <c r="C45" s="1" t="s">
        <v>142</v>
      </c>
      <c r="D45" s="29" t="s">
        <v>124</v>
      </c>
      <c r="E45" s="1" t="s">
        <v>143</v>
      </c>
      <c r="F45" s="1" t="s">
        <v>143</v>
      </c>
      <c r="G45" s="41">
        <v>4861</v>
      </c>
      <c r="H45" s="3">
        <v>2161</v>
      </c>
      <c r="I45" s="30">
        <v>44601</v>
      </c>
      <c r="J45" s="40">
        <v>44957</v>
      </c>
    </row>
    <row r="46" spans="1:10" s="23" customFormat="1" ht="15" customHeight="1" x14ac:dyDescent="0.25">
      <c r="A46" s="1" t="s">
        <v>144</v>
      </c>
      <c r="B46" s="16" t="s">
        <v>11</v>
      </c>
      <c r="C46" s="1" t="s">
        <v>145</v>
      </c>
      <c r="D46" s="29" t="s">
        <v>124</v>
      </c>
      <c r="E46" s="1" t="s">
        <v>146</v>
      </c>
      <c r="F46" s="1" t="s">
        <v>146</v>
      </c>
      <c r="G46" s="3">
        <v>2000</v>
      </c>
      <c r="H46" s="3"/>
      <c r="I46" s="30">
        <v>44602</v>
      </c>
      <c r="J46" s="40">
        <v>44773</v>
      </c>
    </row>
    <row r="47" spans="1:10" s="23" customFormat="1" ht="15" customHeight="1" x14ac:dyDescent="0.25">
      <c r="A47" s="1" t="s">
        <v>147</v>
      </c>
      <c r="B47" s="16" t="s">
        <v>11</v>
      </c>
      <c r="C47" s="1" t="s">
        <v>148</v>
      </c>
      <c r="D47" s="29" t="s">
        <v>124</v>
      </c>
      <c r="E47" s="16" t="s">
        <v>74</v>
      </c>
      <c r="F47" s="16" t="s">
        <v>74</v>
      </c>
      <c r="G47" s="27">
        <v>240</v>
      </c>
      <c r="H47" s="27">
        <v>240</v>
      </c>
      <c r="I47" s="30">
        <v>44603</v>
      </c>
      <c r="J47" s="40">
        <v>44712</v>
      </c>
    </row>
    <row r="48" spans="1:10" s="23" customFormat="1" ht="15" customHeight="1" x14ac:dyDescent="0.25">
      <c r="A48" s="1" t="s">
        <v>149</v>
      </c>
      <c r="B48" s="16" t="s">
        <v>11</v>
      </c>
      <c r="C48" s="1" t="s">
        <v>150</v>
      </c>
      <c r="D48" s="29" t="s">
        <v>124</v>
      </c>
      <c r="E48" s="1" t="s">
        <v>143</v>
      </c>
      <c r="F48" s="1" t="s">
        <v>143</v>
      </c>
      <c r="G48" s="3">
        <v>36.549999999999997</v>
      </c>
      <c r="H48" s="3">
        <v>36.549999999999997</v>
      </c>
      <c r="I48" s="30">
        <v>44609</v>
      </c>
      <c r="J48" s="40">
        <v>44681</v>
      </c>
    </row>
    <row r="49" spans="1:10" s="23" customFormat="1" ht="15" customHeight="1" x14ac:dyDescent="0.25">
      <c r="A49" s="1" t="s">
        <v>151</v>
      </c>
      <c r="B49" s="16" t="s">
        <v>11</v>
      </c>
      <c r="C49" s="16" t="s">
        <v>152</v>
      </c>
      <c r="D49" s="29" t="s">
        <v>124</v>
      </c>
      <c r="E49" s="16" t="s">
        <v>153</v>
      </c>
      <c r="F49" s="16" t="s">
        <v>153</v>
      </c>
      <c r="G49" s="27">
        <v>400</v>
      </c>
      <c r="H49" s="28">
        <v>400</v>
      </c>
      <c r="I49" s="19">
        <v>44617</v>
      </c>
      <c r="J49" s="39">
        <v>44651</v>
      </c>
    </row>
    <row r="50" spans="1:10" s="23" customFormat="1" ht="15" customHeight="1" x14ac:dyDescent="0.25">
      <c r="A50" s="1" t="s">
        <v>154</v>
      </c>
      <c r="B50" s="16" t="s">
        <v>11</v>
      </c>
      <c r="C50" s="16" t="s">
        <v>155</v>
      </c>
      <c r="D50" s="29" t="s">
        <v>124</v>
      </c>
      <c r="E50" s="16" t="s">
        <v>74</v>
      </c>
      <c r="F50" s="16" t="s">
        <v>74</v>
      </c>
      <c r="G50" s="27">
        <v>225</v>
      </c>
      <c r="H50" s="28">
        <v>225</v>
      </c>
      <c r="I50" s="19">
        <v>44621</v>
      </c>
      <c r="J50" s="39">
        <v>44712</v>
      </c>
    </row>
    <row r="51" spans="1:10" s="23" customFormat="1" ht="15" customHeight="1" x14ac:dyDescent="0.25">
      <c r="A51" s="1" t="s">
        <v>156</v>
      </c>
      <c r="B51" s="16" t="s">
        <v>11</v>
      </c>
      <c r="C51" s="16" t="s">
        <v>157</v>
      </c>
      <c r="D51" s="29" t="s">
        <v>124</v>
      </c>
      <c r="E51" s="16" t="s">
        <v>158</v>
      </c>
      <c r="F51" s="16" t="s">
        <v>158</v>
      </c>
      <c r="G51" s="10">
        <v>75</v>
      </c>
      <c r="H51" s="22">
        <v>79.56</v>
      </c>
      <c r="I51" s="19">
        <v>44636</v>
      </c>
      <c r="J51" s="39">
        <v>44712</v>
      </c>
    </row>
    <row r="52" spans="1:10" s="23" customFormat="1" ht="15" customHeight="1" x14ac:dyDescent="0.25">
      <c r="A52" s="1" t="s">
        <v>159</v>
      </c>
      <c r="B52" s="16" t="s">
        <v>11</v>
      </c>
      <c r="C52" s="16" t="s">
        <v>160</v>
      </c>
      <c r="D52" s="29" t="s">
        <v>124</v>
      </c>
      <c r="E52" s="16" t="s">
        <v>161</v>
      </c>
      <c r="F52" s="16" t="s">
        <v>161</v>
      </c>
      <c r="G52" s="27">
        <v>17368</v>
      </c>
      <c r="H52" s="28">
        <v>17368</v>
      </c>
      <c r="I52" s="19">
        <v>44638</v>
      </c>
      <c r="J52" s="39">
        <v>44742</v>
      </c>
    </row>
    <row r="53" spans="1:10" s="23" customFormat="1" ht="15" customHeight="1" x14ac:dyDescent="0.25">
      <c r="A53" s="1" t="s">
        <v>162</v>
      </c>
      <c r="B53" s="16" t="s">
        <v>11</v>
      </c>
      <c r="C53" s="16" t="s">
        <v>163</v>
      </c>
      <c r="D53" s="29" t="s">
        <v>124</v>
      </c>
      <c r="E53" s="16" t="s">
        <v>74</v>
      </c>
      <c r="F53" s="16" t="s">
        <v>74</v>
      </c>
      <c r="G53" s="3">
        <v>2080</v>
      </c>
      <c r="H53" s="22"/>
      <c r="I53" s="19">
        <v>44644</v>
      </c>
      <c r="J53" s="39">
        <v>44742</v>
      </c>
    </row>
    <row r="54" spans="1:10" ht="15" customHeight="1" x14ac:dyDescent="0.25">
      <c r="A54" s="1" t="s">
        <v>164</v>
      </c>
      <c r="B54" s="16" t="s">
        <v>11</v>
      </c>
      <c r="C54" s="42" t="s">
        <v>165</v>
      </c>
      <c r="D54" s="29" t="s">
        <v>124</v>
      </c>
      <c r="E54" s="42" t="s">
        <v>166</v>
      </c>
      <c r="F54" s="42" t="s">
        <v>167</v>
      </c>
      <c r="G54" s="27">
        <v>1807.76</v>
      </c>
      <c r="H54" s="43">
        <f>1717.82+89.94</f>
        <v>1807.76</v>
      </c>
      <c r="I54" s="44">
        <v>44655</v>
      </c>
      <c r="J54" s="45">
        <v>44742</v>
      </c>
    </row>
    <row r="55" spans="1:10" s="23" customFormat="1" ht="15" customHeight="1" x14ac:dyDescent="0.25">
      <c r="A55" s="1" t="s">
        <v>168</v>
      </c>
      <c r="B55" s="16" t="s">
        <v>11</v>
      </c>
      <c r="C55" s="1" t="s">
        <v>169</v>
      </c>
      <c r="D55" s="29" t="s">
        <v>124</v>
      </c>
      <c r="E55" s="1" t="s">
        <v>170</v>
      </c>
      <c r="F55" s="1" t="s">
        <v>170</v>
      </c>
      <c r="G55" s="27">
        <v>254.43</v>
      </c>
      <c r="H55" s="27">
        <v>254.43</v>
      </c>
      <c r="I55" s="30">
        <v>44659</v>
      </c>
      <c r="J55" s="40">
        <v>44742</v>
      </c>
    </row>
    <row r="56" spans="1:10" s="23" customFormat="1" ht="15" customHeight="1" x14ac:dyDescent="0.25">
      <c r="A56" s="1" t="s">
        <v>171</v>
      </c>
      <c r="B56" s="32"/>
      <c r="C56" s="1"/>
      <c r="D56" s="29" t="s">
        <v>124</v>
      </c>
      <c r="E56" s="1" t="s">
        <v>172</v>
      </c>
      <c r="F56" s="1" t="s">
        <v>172</v>
      </c>
      <c r="G56" s="3">
        <v>4850</v>
      </c>
      <c r="H56" s="3"/>
      <c r="I56" s="30">
        <v>44663</v>
      </c>
      <c r="J56" s="40">
        <v>44804</v>
      </c>
    </row>
    <row r="57" spans="1:10" s="23" customFormat="1" ht="15" customHeight="1" x14ac:dyDescent="0.25">
      <c r="A57" s="1" t="s">
        <v>173</v>
      </c>
      <c r="B57" s="16" t="s">
        <v>11</v>
      </c>
      <c r="C57" s="1" t="s">
        <v>174</v>
      </c>
      <c r="D57" s="29" t="s">
        <v>124</v>
      </c>
      <c r="E57" s="16" t="s">
        <v>74</v>
      </c>
      <c r="F57" s="16" t="s">
        <v>74</v>
      </c>
      <c r="G57" s="3">
        <v>930</v>
      </c>
      <c r="H57" s="3"/>
      <c r="I57" s="30">
        <v>44687</v>
      </c>
      <c r="J57" s="40">
        <v>44772</v>
      </c>
    </row>
    <row r="58" spans="1:10" ht="28.5" customHeight="1" x14ac:dyDescent="0.25">
      <c r="A58" s="46" t="s">
        <v>175</v>
      </c>
      <c r="B58" s="47" t="s">
        <v>11</v>
      </c>
      <c r="C58" s="48" t="s">
        <v>176</v>
      </c>
      <c r="D58" s="46" t="s">
        <v>124</v>
      </c>
      <c r="E58" s="16" t="s">
        <v>74</v>
      </c>
      <c r="F58" s="16" t="s">
        <v>74</v>
      </c>
      <c r="G58" s="49">
        <v>960</v>
      </c>
      <c r="H58" s="50"/>
      <c r="I58" s="51">
        <v>44700</v>
      </c>
      <c r="J58" s="52">
        <v>44834</v>
      </c>
    </row>
    <row r="59" spans="1:10" ht="30" x14ac:dyDescent="0.25">
      <c r="A59" s="46" t="s">
        <v>177</v>
      </c>
      <c r="B59" s="47" t="s">
        <v>11</v>
      </c>
      <c r="C59" s="48" t="s">
        <v>178</v>
      </c>
      <c r="D59" s="46" t="s">
        <v>124</v>
      </c>
      <c r="E59" s="46" t="s">
        <v>179</v>
      </c>
      <c r="F59" s="46" t="s">
        <v>179</v>
      </c>
      <c r="G59" s="50">
        <v>153.35</v>
      </c>
      <c r="H59" s="50"/>
      <c r="I59" s="51">
        <v>44705</v>
      </c>
      <c r="J59" s="52">
        <v>44834</v>
      </c>
    </row>
    <row r="60" spans="1:10" ht="28.5" customHeight="1" x14ac:dyDescent="0.25">
      <c r="A60" s="46" t="s">
        <v>180</v>
      </c>
      <c r="B60" s="47" t="s">
        <v>11</v>
      </c>
      <c r="C60" s="48" t="s">
        <v>181</v>
      </c>
      <c r="D60" s="46" t="s">
        <v>124</v>
      </c>
      <c r="E60" s="46" t="s">
        <v>99</v>
      </c>
      <c r="F60" s="46" t="s">
        <v>99</v>
      </c>
      <c r="G60" s="50">
        <v>292</v>
      </c>
      <c r="H60" s="50"/>
      <c r="I60" s="51">
        <v>44707</v>
      </c>
      <c r="J60" s="53">
        <v>45016</v>
      </c>
    </row>
    <row r="61" spans="1:10" s="56" customFormat="1" ht="28.5" customHeight="1" x14ac:dyDescent="0.25">
      <c r="A61" s="1"/>
      <c r="B61" s="23"/>
      <c r="C61" s="54"/>
      <c r="D61" s="23"/>
      <c r="E61" s="23"/>
      <c r="F61" s="23"/>
      <c r="G61" s="3"/>
      <c r="H61" s="55"/>
      <c r="J61" s="45"/>
    </row>
    <row r="62" spans="1:10" s="56" customFormat="1" ht="28.5" customHeight="1" x14ac:dyDescent="0.25">
      <c r="A62" s="1"/>
      <c r="B62" s="23"/>
      <c r="C62" s="54"/>
      <c r="D62" s="23"/>
      <c r="E62" s="23"/>
      <c r="F62" s="23"/>
      <c r="G62" s="3"/>
      <c r="H62" s="55"/>
      <c r="J62" s="45"/>
    </row>
    <row r="63" spans="1:10" s="56" customFormat="1" ht="28.5" customHeight="1" x14ac:dyDescent="0.25">
      <c r="A63" s="1"/>
      <c r="B63" s="23"/>
      <c r="C63" s="54"/>
      <c r="D63" s="23"/>
      <c r="E63" s="23"/>
      <c r="F63" s="23"/>
      <c r="G63" s="3"/>
      <c r="H63" s="55"/>
      <c r="J63" s="45"/>
    </row>
    <row r="64" spans="1:10" s="56" customFormat="1" ht="28.5" customHeight="1" x14ac:dyDescent="0.25">
      <c r="A64" s="1"/>
      <c r="B64" s="23"/>
      <c r="C64" s="54"/>
      <c r="D64" s="23"/>
      <c r="E64" s="23"/>
      <c r="F64" s="54"/>
      <c r="G64" s="3"/>
      <c r="H64" s="55"/>
      <c r="J64" s="45"/>
    </row>
    <row r="65" spans="1:10" s="56" customFormat="1" ht="28.5" customHeight="1" x14ac:dyDescent="0.25">
      <c r="A65" s="1"/>
      <c r="B65" s="23"/>
      <c r="C65" s="54"/>
      <c r="D65" s="23"/>
      <c r="E65" s="23"/>
      <c r="F65" s="54"/>
      <c r="G65" s="3"/>
      <c r="H65" s="55"/>
      <c r="J65" s="45"/>
    </row>
    <row r="66" spans="1:10" s="56" customFormat="1" ht="28.5" customHeight="1" x14ac:dyDescent="0.25">
      <c r="A66" s="1"/>
      <c r="B66" s="23"/>
      <c r="C66" s="54"/>
      <c r="D66" s="23"/>
      <c r="E66" s="23"/>
      <c r="F66" s="54"/>
      <c r="G66" s="3"/>
      <c r="H66" s="55"/>
      <c r="J66" s="45"/>
    </row>
    <row r="67" spans="1:10" s="56" customFormat="1" ht="28.5" customHeight="1" x14ac:dyDescent="0.25">
      <c r="A67" s="1"/>
      <c r="B67" s="23"/>
      <c r="C67" s="54"/>
      <c r="D67" s="23"/>
      <c r="E67" s="23"/>
      <c r="F67" s="54"/>
      <c r="G67" s="3"/>
      <c r="H67" s="55"/>
      <c r="J67" s="45"/>
    </row>
    <row r="68" spans="1:10" s="56" customFormat="1" ht="28.5" customHeight="1" x14ac:dyDescent="0.25">
      <c r="A68" s="1"/>
      <c r="B68" s="23"/>
      <c r="C68" s="54"/>
      <c r="D68" s="23"/>
      <c r="E68" s="23"/>
      <c r="F68" s="54"/>
      <c r="G68" s="3"/>
      <c r="H68" s="55"/>
      <c r="J68" s="45"/>
    </row>
    <row r="69" spans="1:10" s="56" customFormat="1" ht="28.5" customHeight="1" x14ac:dyDescent="0.25">
      <c r="A69" s="1"/>
      <c r="B69" s="23"/>
      <c r="C69" s="54"/>
      <c r="D69" s="23"/>
      <c r="E69" s="23"/>
      <c r="F69" s="54"/>
      <c r="G69" s="3"/>
      <c r="H69" s="55"/>
      <c r="J69" s="45"/>
    </row>
    <row r="70" spans="1:10" s="56" customFormat="1" ht="28.5" customHeight="1" x14ac:dyDescent="0.25">
      <c r="A70" s="1"/>
      <c r="B70" s="23"/>
      <c r="C70" s="54"/>
      <c r="D70" s="23"/>
      <c r="E70" s="23"/>
      <c r="F70" s="54"/>
      <c r="G70" s="3"/>
      <c r="H70" s="55"/>
      <c r="J70" s="45"/>
    </row>
    <row r="71" spans="1:10" s="56" customFormat="1" ht="28.5" customHeight="1" x14ac:dyDescent="0.25">
      <c r="A71" s="1"/>
      <c r="B71" s="23"/>
      <c r="C71" s="54"/>
      <c r="D71" s="23"/>
      <c r="E71" s="23"/>
      <c r="F71" s="54"/>
      <c r="G71" s="3"/>
      <c r="H71" s="55"/>
      <c r="J71" s="45"/>
    </row>
    <row r="72" spans="1:10" s="56" customFormat="1" ht="28.5" customHeight="1" x14ac:dyDescent="0.25">
      <c r="A72" s="1"/>
      <c r="B72" s="23"/>
      <c r="C72" s="54"/>
      <c r="D72" s="23"/>
      <c r="E72" s="23"/>
      <c r="F72" s="23"/>
      <c r="G72" s="3"/>
      <c r="H72" s="55"/>
      <c r="J72" s="45"/>
    </row>
    <row r="73" spans="1:10" s="56" customFormat="1" ht="28.5" customHeight="1" x14ac:dyDescent="0.25">
      <c r="A73" s="1"/>
      <c r="B73" s="23"/>
      <c r="C73" s="54"/>
      <c r="D73" s="23"/>
      <c r="E73" s="23"/>
      <c r="F73" s="23"/>
      <c r="G73" s="3"/>
      <c r="H73" s="55"/>
      <c r="J73" s="45"/>
    </row>
    <row r="74" spans="1:10" s="56" customFormat="1" ht="28.5" customHeight="1" x14ac:dyDescent="0.25">
      <c r="A74" s="1"/>
      <c r="B74" s="23"/>
      <c r="C74" s="54"/>
      <c r="D74" s="23"/>
      <c r="E74" s="23"/>
      <c r="F74" s="23"/>
      <c r="G74" s="3"/>
      <c r="H74" s="55"/>
      <c r="J74" s="45"/>
    </row>
    <row r="75" spans="1:10" s="56" customFormat="1" ht="28.5" customHeight="1" x14ac:dyDescent="0.25">
      <c r="A75" s="1"/>
      <c r="B75" s="23"/>
      <c r="C75" s="54"/>
      <c r="D75" s="23"/>
      <c r="E75" s="23"/>
      <c r="F75" s="23"/>
      <c r="G75" s="3"/>
      <c r="H75" s="55"/>
      <c r="J75" s="45"/>
    </row>
    <row r="76" spans="1:10" s="56" customFormat="1" ht="28.5" customHeight="1" x14ac:dyDescent="0.25">
      <c r="A76" s="1"/>
      <c r="B76" s="23"/>
      <c r="C76" s="54"/>
      <c r="D76" s="23"/>
      <c r="E76" s="23"/>
      <c r="F76" s="23"/>
      <c r="G76" s="3"/>
      <c r="H76" s="55"/>
      <c r="J76" s="45"/>
    </row>
    <row r="77" spans="1:10" s="56" customFormat="1" ht="28.5" customHeight="1" x14ac:dyDescent="0.25">
      <c r="A77" s="1"/>
      <c r="B77" s="23"/>
      <c r="C77" s="54"/>
      <c r="D77" s="23"/>
      <c r="E77" s="23"/>
      <c r="F77" s="23"/>
      <c r="G77" s="3"/>
      <c r="H77" s="55"/>
      <c r="J77" s="45"/>
    </row>
    <row r="78" spans="1:10" s="56" customFormat="1" ht="28.5" customHeight="1" x14ac:dyDescent="0.25">
      <c r="A78" s="1"/>
      <c r="B78" s="23"/>
      <c r="C78" s="54"/>
      <c r="D78" s="23"/>
      <c r="E78" s="23"/>
      <c r="F78" s="23"/>
      <c r="G78" s="3"/>
      <c r="H78" s="55"/>
      <c r="J78" s="45"/>
    </row>
    <row r="79" spans="1:10" s="56" customFormat="1" ht="28.5" customHeight="1" x14ac:dyDescent="0.25">
      <c r="A79" s="1"/>
      <c r="B79" s="23"/>
      <c r="C79" s="54"/>
      <c r="D79" s="23"/>
      <c r="E79" s="23"/>
      <c r="F79" s="23"/>
      <c r="G79" s="3"/>
      <c r="H79" s="55"/>
      <c r="J79" s="45"/>
    </row>
    <row r="80" spans="1:10" s="56" customFormat="1" ht="28.5" customHeight="1" x14ac:dyDescent="0.25">
      <c r="A80" s="1"/>
      <c r="B80" s="23"/>
      <c r="C80" s="54"/>
      <c r="D80" s="23"/>
      <c r="E80" s="23"/>
      <c r="F80" s="23"/>
      <c r="G80" s="3"/>
      <c r="H80" s="55"/>
      <c r="J80" s="45"/>
    </row>
    <row r="81" spans="1:10" s="56" customFormat="1" ht="28.5" customHeight="1" x14ac:dyDescent="0.25">
      <c r="A81" s="1"/>
      <c r="B81" s="23"/>
      <c r="C81" s="54"/>
      <c r="D81" s="23"/>
      <c r="E81" s="23"/>
      <c r="F81" s="23"/>
      <c r="G81" s="3"/>
      <c r="H81" s="55"/>
      <c r="J81" s="45"/>
    </row>
    <row r="82" spans="1:10" s="56" customFormat="1" ht="28.5" customHeight="1" x14ac:dyDescent="0.25">
      <c r="A82" s="1"/>
      <c r="B82" s="23"/>
      <c r="C82" s="23"/>
      <c r="D82" s="23"/>
      <c r="E82" s="23"/>
      <c r="F82" s="23"/>
      <c r="G82" s="3"/>
      <c r="H82" s="55"/>
      <c r="J82" s="45"/>
    </row>
    <row r="83" spans="1:10" s="56" customFormat="1" ht="28.5" customHeight="1" x14ac:dyDescent="0.25">
      <c r="A83" s="1"/>
      <c r="B83" s="23"/>
      <c r="C83" s="23"/>
      <c r="D83" s="23"/>
      <c r="E83" s="23"/>
      <c r="F83" s="23"/>
      <c r="G83" s="3"/>
      <c r="H83" s="55"/>
      <c r="J83" s="45"/>
    </row>
    <row r="84" spans="1:10" s="23" customFormat="1" ht="28.5" customHeight="1" x14ac:dyDescent="0.25">
      <c r="A84" s="1"/>
      <c r="G84" s="3"/>
      <c r="H84" s="55"/>
      <c r="I84" s="56"/>
      <c r="J84" s="45"/>
    </row>
    <row r="85" spans="1:10" s="23" customFormat="1" ht="28.5" customHeight="1" x14ac:dyDescent="0.25">
      <c r="A85" s="1"/>
      <c r="G85" s="3"/>
      <c r="H85" s="55"/>
      <c r="I85" s="56"/>
      <c r="J85" s="45"/>
    </row>
    <row r="86" spans="1:10" s="23" customFormat="1" ht="28.5" customHeight="1" x14ac:dyDescent="0.25">
      <c r="A86" s="1"/>
      <c r="G86" s="3"/>
      <c r="H86" s="55"/>
      <c r="I86" s="56"/>
      <c r="J86" s="45"/>
    </row>
    <row r="87" spans="1:10" s="23" customFormat="1" ht="28.5" customHeight="1" x14ac:dyDescent="0.25">
      <c r="A87" s="1"/>
      <c r="G87" s="3"/>
      <c r="H87" s="55"/>
      <c r="I87" s="56"/>
      <c r="J87" s="45"/>
    </row>
    <row r="88" spans="1:10" s="23" customFormat="1" ht="28.5" customHeight="1" x14ac:dyDescent="0.25">
      <c r="A88" s="1"/>
      <c r="G88" s="3"/>
      <c r="H88" s="55"/>
      <c r="I88" s="56"/>
      <c r="J88" s="45"/>
    </row>
    <row r="89" spans="1:10" s="23" customFormat="1" ht="28.5" customHeight="1" x14ac:dyDescent="0.25">
      <c r="A89" s="1"/>
      <c r="G89" s="3"/>
      <c r="H89" s="55"/>
      <c r="I89" s="56"/>
      <c r="J89" s="45"/>
    </row>
    <row r="90" spans="1:10" s="23" customFormat="1" ht="28.5" customHeight="1" x14ac:dyDescent="0.25">
      <c r="A90" s="1"/>
      <c r="G90" s="3"/>
      <c r="H90" s="55"/>
      <c r="I90" s="56"/>
      <c r="J90" s="45"/>
    </row>
    <row r="91" spans="1:10" s="23" customFormat="1" ht="28.5" customHeight="1" x14ac:dyDescent="0.25">
      <c r="A91" s="1"/>
      <c r="G91" s="3"/>
      <c r="H91" s="55"/>
      <c r="I91" s="56"/>
      <c r="J91" s="45"/>
    </row>
    <row r="92" spans="1:10" s="23" customFormat="1" ht="28.5" customHeight="1" x14ac:dyDescent="0.25">
      <c r="A92" s="1"/>
      <c r="G92" s="3"/>
      <c r="H92" s="55"/>
      <c r="I92" s="56"/>
      <c r="J92" s="45"/>
    </row>
    <row r="93" spans="1:10" s="23" customFormat="1" ht="28.5" customHeight="1" x14ac:dyDescent="0.25">
      <c r="A93" s="1"/>
      <c r="G93" s="3"/>
      <c r="H93" s="55"/>
      <c r="I93" s="56"/>
      <c r="J93" s="45"/>
    </row>
    <row r="94" spans="1:10" s="23" customFormat="1" ht="28.5" customHeight="1" x14ac:dyDescent="0.25">
      <c r="A94" s="1"/>
      <c r="G94" s="3"/>
      <c r="H94" s="55"/>
      <c r="I94" s="56"/>
      <c r="J94" s="45"/>
    </row>
    <row r="95" spans="1:10" s="23" customFormat="1" ht="28.5" customHeight="1" x14ac:dyDescent="0.25">
      <c r="A95" s="1"/>
      <c r="G95" s="3"/>
      <c r="H95" s="55"/>
      <c r="I95" s="56"/>
      <c r="J95" s="45"/>
    </row>
    <row r="96" spans="1:10" s="23" customFormat="1" ht="28.5" customHeight="1" x14ac:dyDescent="0.25">
      <c r="A96" s="1"/>
      <c r="G96" s="3"/>
      <c r="H96" s="55"/>
      <c r="I96" s="56"/>
      <c r="J96" s="45"/>
    </row>
    <row r="97" spans="1:10" s="23" customFormat="1" ht="28.5" customHeight="1" x14ac:dyDescent="0.25">
      <c r="A97" s="1"/>
      <c r="G97" s="3"/>
      <c r="H97" s="55"/>
      <c r="I97" s="56"/>
      <c r="J97" s="45"/>
    </row>
    <row r="98" spans="1:10" s="23" customFormat="1" ht="28.5" customHeight="1" x14ac:dyDescent="0.25">
      <c r="A98" s="1"/>
      <c r="G98" s="3"/>
      <c r="H98" s="55"/>
      <c r="I98" s="56"/>
      <c r="J98" s="45"/>
    </row>
    <row r="99" spans="1:10" s="23" customFormat="1" ht="28.5" customHeight="1" x14ac:dyDescent="0.25">
      <c r="A99" s="1"/>
      <c r="G99" s="3"/>
      <c r="H99" s="55"/>
      <c r="I99" s="56"/>
      <c r="J99" s="45"/>
    </row>
    <row r="100" spans="1:10" s="23" customFormat="1" ht="28.5" customHeight="1" x14ac:dyDescent="0.25">
      <c r="A100" s="1"/>
      <c r="G100" s="3"/>
      <c r="H100" s="55"/>
      <c r="I100" s="56"/>
      <c r="J100" s="45"/>
    </row>
    <row r="101" spans="1:10" s="23" customFormat="1" ht="28.5" customHeight="1" x14ac:dyDescent="0.25">
      <c r="A101" s="1"/>
      <c r="G101" s="3"/>
      <c r="H101" s="55"/>
      <c r="I101" s="56"/>
      <c r="J101" s="45"/>
    </row>
    <row r="102" spans="1:10" s="23" customFormat="1" ht="28.5" customHeight="1" x14ac:dyDescent="0.25">
      <c r="A102" s="1"/>
      <c r="G102" s="3"/>
      <c r="H102" s="55"/>
      <c r="I102" s="56"/>
      <c r="J102" s="45"/>
    </row>
    <row r="103" spans="1:10" s="23" customFormat="1" ht="28.5" customHeight="1" x14ac:dyDescent="0.25">
      <c r="A103" s="1"/>
      <c r="G103" s="3"/>
      <c r="H103" s="55"/>
      <c r="I103" s="56"/>
      <c r="J103" s="45"/>
    </row>
    <row r="104" spans="1:10" s="23" customFormat="1" ht="28.5" customHeight="1" x14ac:dyDescent="0.25">
      <c r="A104" s="1"/>
      <c r="G104" s="3"/>
      <c r="H104" s="55"/>
      <c r="I104" s="56"/>
      <c r="J104" s="45"/>
    </row>
    <row r="105" spans="1:10" s="23" customFormat="1" ht="28.5" customHeight="1" x14ac:dyDescent="0.25">
      <c r="A105" s="1"/>
      <c r="G105" s="3"/>
      <c r="H105" s="55"/>
      <c r="I105" s="56"/>
      <c r="J105" s="45"/>
    </row>
    <row r="106" spans="1:10" s="23" customFormat="1" ht="28.5" customHeight="1" x14ac:dyDescent="0.25">
      <c r="A106" s="1"/>
      <c r="G106" s="3"/>
      <c r="H106" s="55"/>
      <c r="I106" s="56"/>
      <c r="J106" s="45"/>
    </row>
    <row r="107" spans="1:10" s="23" customFormat="1" ht="28.5" customHeight="1" x14ac:dyDescent="0.25">
      <c r="A107" s="1"/>
      <c r="G107" s="3"/>
      <c r="H107" s="55"/>
      <c r="I107" s="56"/>
      <c r="J107" s="45"/>
    </row>
    <row r="108" spans="1:10" s="23" customFormat="1" ht="28.5" customHeight="1" x14ac:dyDescent="0.25">
      <c r="A108" s="1"/>
      <c r="G108" s="3"/>
      <c r="H108" s="55"/>
      <c r="I108" s="56"/>
      <c r="J108" s="45"/>
    </row>
    <row r="109" spans="1:10" s="23" customFormat="1" ht="28.5" customHeight="1" x14ac:dyDescent="0.25">
      <c r="A109" s="1"/>
      <c r="G109" s="3"/>
      <c r="H109" s="55"/>
      <c r="I109" s="56"/>
      <c r="J109" s="45"/>
    </row>
    <row r="110" spans="1:10" s="23" customFormat="1" ht="28.5" customHeight="1" x14ac:dyDescent="0.25">
      <c r="A110" s="1"/>
      <c r="G110" s="3"/>
      <c r="H110" s="55"/>
      <c r="I110" s="56"/>
      <c r="J110" s="45"/>
    </row>
    <row r="111" spans="1:10" s="23" customFormat="1" ht="28.5" customHeight="1" x14ac:dyDescent="0.25">
      <c r="A111" s="1"/>
      <c r="G111" s="3"/>
      <c r="H111" s="55"/>
      <c r="I111" s="56"/>
      <c r="J111" s="45"/>
    </row>
    <row r="112" spans="1:10" s="23" customFormat="1" ht="28.5" customHeight="1" x14ac:dyDescent="0.25">
      <c r="A112" s="1"/>
      <c r="G112" s="3"/>
      <c r="H112" s="55"/>
      <c r="I112" s="56"/>
      <c r="J112" s="45"/>
    </row>
    <row r="113" spans="1:10" s="23" customFormat="1" ht="28.5" customHeight="1" x14ac:dyDescent="0.25">
      <c r="A113" s="1"/>
      <c r="G113" s="3"/>
      <c r="H113" s="55"/>
      <c r="I113" s="56"/>
      <c r="J113" s="45"/>
    </row>
    <row r="114" spans="1:10" s="23" customFormat="1" ht="28.5" customHeight="1" x14ac:dyDescent="0.25">
      <c r="A114" s="1"/>
      <c r="G114" s="3"/>
      <c r="H114" s="55"/>
      <c r="I114" s="56"/>
      <c r="J114" s="45"/>
    </row>
    <row r="115" spans="1:10" s="23" customFormat="1" ht="28.5" customHeight="1" x14ac:dyDescent="0.25">
      <c r="A115" s="1"/>
      <c r="G115" s="3"/>
      <c r="H115" s="55"/>
      <c r="I115" s="56"/>
      <c r="J115" s="45"/>
    </row>
    <row r="116" spans="1:10" s="23" customFormat="1" ht="28.5" customHeight="1" x14ac:dyDescent="0.25">
      <c r="A116" s="1"/>
      <c r="G116" s="3"/>
      <c r="H116" s="55"/>
      <c r="I116" s="56"/>
      <c r="J116" s="45"/>
    </row>
    <row r="117" spans="1:10" s="23" customFormat="1" ht="28.5" customHeight="1" x14ac:dyDescent="0.25">
      <c r="A117" s="1"/>
      <c r="G117" s="3"/>
      <c r="H117" s="55"/>
      <c r="I117" s="56"/>
      <c r="J117" s="45"/>
    </row>
    <row r="118" spans="1:10" s="23" customFormat="1" ht="28.5" customHeight="1" x14ac:dyDescent="0.25">
      <c r="A118" s="1"/>
      <c r="G118" s="3"/>
      <c r="H118" s="55"/>
      <c r="I118" s="56"/>
      <c r="J118" s="45"/>
    </row>
    <row r="119" spans="1:10" s="23" customFormat="1" ht="28.5" customHeight="1" x14ac:dyDescent="0.25">
      <c r="A119" s="1"/>
      <c r="G119" s="3"/>
      <c r="H119" s="55"/>
      <c r="I119" s="56"/>
      <c r="J119" s="45"/>
    </row>
    <row r="120" spans="1:10" s="23" customFormat="1" ht="28.5" customHeight="1" x14ac:dyDescent="0.25">
      <c r="A120" s="1"/>
      <c r="G120" s="3"/>
      <c r="H120" s="55"/>
      <c r="I120" s="56"/>
      <c r="J120" s="45"/>
    </row>
    <row r="121" spans="1:10" s="23" customFormat="1" ht="28.5" customHeight="1" x14ac:dyDescent="0.25">
      <c r="A121" s="1"/>
      <c r="G121" s="3"/>
      <c r="H121" s="55"/>
      <c r="I121" s="56"/>
      <c r="J121" s="45"/>
    </row>
    <row r="122" spans="1:10" s="23" customFormat="1" ht="28.5" customHeight="1" x14ac:dyDescent="0.25">
      <c r="A122" s="1"/>
      <c r="G122" s="3"/>
      <c r="H122" s="55"/>
      <c r="I122" s="56"/>
      <c r="J122" s="45"/>
    </row>
    <row r="123" spans="1:10" s="23" customFormat="1" ht="28.5" customHeight="1" x14ac:dyDescent="0.25">
      <c r="A123" s="1"/>
      <c r="G123" s="3"/>
      <c r="H123" s="55"/>
      <c r="I123" s="56"/>
      <c r="J123" s="45"/>
    </row>
    <row r="124" spans="1:10" s="23" customFormat="1" ht="28.5" customHeight="1" x14ac:dyDescent="0.25">
      <c r="A124" s="1"/>
      <c r="G124" s="3"/>
      <c r="H124" s="55"/>
      <c r="I124" s="56"/>
      <c r="J124" s="45"/>
    </row>
    <row r="125" spans="1:10" s="23" customFormat="1" ht="28.5" customHeight="1" x14ac:dyDescent="0.25">
      <c r="A125" s="1"/>
      <c r="G125" s="3"/>
      <c r="H125" s="55"/>
      <c r="I125" s="56"/>
      <c r="J125" s="45"/>
    </row>
    <row r="126" spans="1:10" s="23" customFormat="1" ht="28.5" customHeight="1" x14ac:dyDescent="0.25">
      <c r="A126" s="1"/>
      <c r="G126" s="3"/>
      <c r="H126" s="55"/>
      <c r="I126" s="56"/>
      <c r="J126" s="45"/>
    </row>
    <row r="127" spans="1:10" s="23" customFormat="1" ht="28.5" customHeight="1" x14ac:dyDescent="0.25">
      <c r="A127" s="1"/>
      <c r="G127" s="3"/>
      <c r="H127" s="55"/>
      <c r="I127" s="56"/>
      <c r="J127" s="45"/>
    </row>
    <row r="128" spans="1:10" s="23" customFormat="1" ht="28.5" customHeight="1" x14ac:dyDescent="0.25">
      <c r="A128" s="1"/>
      <c r="G128" s="3"/>
      <c r="H128" s="55"/>
      <c r="I128" s="56"/>
      <c r="J128" s="45"/>
    </row>
    <row r="129" spans="1:10" s="23" customFormat="1" ht="28.5" customHeight="1" x14ac:dyDescent="0.25">
      <c r="A129" s="1"/>
      <c r="G129" s="3"/>
      <c r="H129" s="55"/>
      <c r="I129" s="56"/>
      <c r="J129" s="45"/>
    </row>
    <row r="130" spans="1:10" s="23" customFormat="1" ht="28.5" customHeight="1" x14ac:dyDescent="0.25">
      <c r="A130" s="1"/>
      <c r="G130" s="3"/>
      <c r="H130" s="55"/>
      <c r="I130" s="56"/>
      <c r="J130" s="45"/>
    </row>
    <row r="131" spans="1:10" s="23" customFormat="1" ht="28.5" customHeight="1" x14ac:dyDescent="0.25">
      <c r="A131" s="1"/>
      <c r="G131" s="3"/>
      <c r="H131" s="55"/>
      <c r="I131" s="56"/>
      <c r="J131" s="45"/>
    </row>
    <row r="132" spans="1:10" s="23" customFormat="1" ht="28.5" customHeight="1" x14ac:dyDescent="0.25">
      <c r="A132" s="1"/>
      <c r="G132" s="3"/>
      <c r="H132" s="55"/>
      <c r="I132" s="56"/>
      <c r="J132" s="45"/>
    </row>
    <row r="133" spans="1:10" s="23" customFormat="1" ht="28.5" customHeight="1" x14ac:dyDescent="0.25">
      <c r="A133" s="1"/>
      <c r="G133" s="3"/>
      <c r="H133" s="55"/>
      <c r="I133" s="56"/>
      <c r="J133" s="45"/>
    </row>
    <row r="134" spans="1:10" s="23" customFormat="1" ht="28.5" customHeight="1" x14ac:dyDescent="0.25">
      <c r="A134" s="1"/>
      <c r="G134" s="3"/>
      <c r="H134" s="55"/>
      <c r="I134" s="56"/>
      <c r="J134" s="45"/>
    </row>
    <row r="135" spans="1:10" s="23" customFormat="1" ht="28.5" customHeight="1" x14ac:dyDescent="0.25">
      <c r="A135" s="1"/>
      <c r="G135" s="3"/>
      <c r="H135" s="55"/>
      <c r="I135" s="56"/>
      <c r="J135" s="45"/>
    </row>
    <row r="136" spans="1:10" s="23" customFormat="1" ht="28.5" customHeight="1" x14ac:dyDescent="0.25">
      <c r="A136" s="1"/>
      <c r="G136" s="3"/>
      <c r="H136" s="55"/>
      <c r="I136" s="56"/>
      <c r="J136" s="45"/>
    </row>
    <row r="137" spans="1:10" s="23" customFormat="1" ht="28.5" customHeight="1" x14ac:dyDescent="0.25">
      <c r="A137" s="1"/>
      <c r="G137" s="3"/>
      <c r="H137" s="55"/>
      <c r="I137" s="56"/>
      <c r="J137" s="45"/>
    </row>
    <row r="138" spans="1:10" s="23" customFormat="1" ht="28.5" customHeight="1" x14ac:dyDescent="0.25">
      <c r="A138" s="1"/>
      <c r="G138" s="3"/>
      <c r="H138" s="55"/>
      <c r="I138" s="56"/>
      <c r="J138" s="45"/>
    </row>
    <row r="139" spans="1:10" s="23" customFormat="1" ht="28.5" customHeight="1" x14ac:dyDescent="0.25">
      <c r="A139" s="1"/>
      <c r="G139" s="3"/>
      <c r="H139" s="55"/>
      <c r="I139" s="56"/>
      <c r="J139" s="45"/>
    </row>
    <row r="140" spans="1:10" s="23" customFormat="1" ht="28.5" customHeight="1" x14ac:dyDescent="0.25">
      <c r="A140" s="1"/>
      <c r="G140" s="3"/>
      <c r="H140" s="55"/>
      <c r="I140" s="56"/>
      <c r="J140" s="45"/>
    </row>
    <row r="141" spans="1:10" s="23" customFormat="1" ht="28.5" customHeight="1" x14ac:dyDescent="0.25">
      <c r="A141" s="1"/>
      <c r="G141" s="3"/>
      <c r="H141" s="55"/>
      <c r="I141" s="56"/>
      <c r="J141" s="45"/>
    </row>
    <row r="142" spans="1:10" s="23" customFormat="1" ht="28.5" customHeight="1" x14ac:dyDescent="0.25">
      <c r="A142" s="1"/>
      <c r="G142" s="3"/>
      <c r="H142" s="55"/>
      <c r="I142" s="56"/>
      <c r="J142" s="45"/>
    </row>
    <row r="143" spans="1:10" s="23" customFormat="1" ht="28.5" customHeight="1" x14ac:dyDescent="0.25">
      <c r="A143" s="1"/>
      <c r="G143" s="3"/>
      <c r="H143" s="55"/>
      <c r="I143" s="56"/>
      <c r="J143" s="45"/>
    </row>
    <row r="144" spans="1:10" s="23" customFormat="1" ht="28.5" customHeight="1" x14ac:dyDescent="0.25">
      <c r="A144" s="1"/>
      <c r="G144" s="3"/>
      <c r="H144" s="55"/>
      <c r="I144" s="56"/>
      <c r="J144" s="45"/>
    </row>
    <row r="145" spans="1:10" s="23" customFormat="1" ht="28.5" customHeight="1" x14ac:dyDescent="0.25">
      <c r="A145" s="1"/>
      <c r="G145" s="3"/>
      <c r="H145" s="55"/>
      <c r="I145" s="56"/>
      <c r="J145" s="45"/>
    </row>
    <row r="146" spans="1:10" s="23" customFormat="1" ht="28.5" customHeight="1" x14ac:dyDescent="0.25">
      <c r="A146" s="1"/>
      <c r="G146" s="3"/>
      <c r="H146" s="55"/>
      <c r="I146" s="56"/>
      <c r="J146" s="45"/>
    </row>
    <row r="147" spans="1:10" s="23" customFormat="1" ht="28.5" customHeight="1" x14ac:dyDescent="0.25">
      <c r="A147" s="1"/>
      <c r="G147" s="3"/>
      <c r="H147" s="55"/>
      <c r="I147" s="56"/>
      <c r="J147" s="45"/>
    </row>
    <row r="148" spans="1:10" s="23" customFormat="1" ht="28.5" customHeight="1" x14ac:dyDescent="0.25">
      <c r="A148" s="1"/>
      <c r="G148" s="3"/>
      <c r="H148" s="55"/>
      <c r="I148" s="56"/>
      <c r="J148" s="45"/>
    </row>
    <row r="149" spans="1:10" s="23" customFormat="1" ht="28.5" customHeight="1" x14ac:dyDescent="0.25">
      <c r="A149" s="1"/>
      <c r="G149" s="3"/>
      <c r="H149" s="55"/>
      <c r="I149" s="56"/>
      <c r="J149" s="45"/>
    </row>
    <row r="150" spans="1:10" s="23" customFormat="1" ht="28.5" customHeight="1" x14ac:dyDescent="0.25">
      <c r="A150" s="1"/>
      <c r="G150" s="3"/>
      <c r="H150" s="55"/>
      <c r="I150" s="56"/>
      <c r="J150" s="45"/>
    </row>
    <row r="151" spans="1:10" s="23" customFormat="1" ht="28.5" customHeight="1" x14ac:dyDescent="0.25">
      <c r="A151" s="1"/>
      <c r="G151" s="3"/>
      <c r="H151" s="55"/>
      <c r="I151" s="56"/>
      <c r="J151" s="45"/>
    </row>
    <row r="152" spans="1:10" s="23" customFormat="1" ht="28.5" customHeight="1" x14ac:dyDescent="0.25">
      <c r="A152" s="1"/>
      <c r="G152" s="3"/>
      <c r="H152" s="55"/>
      <c r="I152" s="56"/>
      <c r="J152" s="45"/>
    </row>
    <row r="153" spans="1:10" s="23" customFormat="1" ht="28.5" customHeight="1" x14ac:dyDescent="0.25">
      <c r="A153" s="1"/>
      <c r="G153" s="3"/>
      <c r="H153" s="55"/>
      <c r="I153" s="56"/>
      <c r="J153" s="45"/>
    </row>
    <row r="154" spans="1:10" s="23" customFormat="1" ht="28.5" customHeight="1" x14ac:dyDescent="0.25">
      <c r="A154" s="1"/>
      <c r="G154" s="3"/>
      <c r="H154" s="55"/>
      <c r="I154" s="56"/>
      <c r="J154" s="45"/>
    </row>
    <row r="155" spans="1:10" s="23" customFormat="1" ht="28.5" customHeight="1" x14ac:dyDescent="0.25">
      <c r="A155" s="1"/>
      <c r="G155" s="3"/>
      <c r="H155" s="55"/>
      <c r="I155" s="56"/>
      <c r="J155" s="45"/>
    </row>
    <row r="156" spans="1:10" s="23" customFormat="1" ht="28.5" customHeight="1" x14ac:dyDescent="0.25">
      <c r="A156" s="1"/>
      <c r="G156" s="3"/>
      <c r="H156" s="55"/>
      <c r="I156" s="56"/>
      <c r="J156" s="45"/>
    </row>
    <row r="157" spans="1:10" s="23" customFormat="1" ht="28.5" customHeight="1" x14ac:dyDescent="0.25">
      <c r="A157" s="1"/>
      <c r="G157" s="3"/>
      <c r="H157" s="55"/>
      <c r="I157" s="56"/>
      <c r="J157" s="45"/>
    </row>
    <row r="158" spans="1:10" s="23" customFormat="1" ht="28.5" customHeight="1" x14ac:dyDescent="0.25">
      <c r="A158" s="1"/>
      <c r="G158" s="3"/>
      <c r="H158" s="55"/>
      <c r="I158" s="56"/>
      <c r="J158" s="45"/>
    </row>
    <row r="159" spans="1:10" s="23" customFormat="1" ht="28.5" customHeight="1" x14ac:dyDescent="0.25">
      <c r="A159" s="1"/>
      <c r="G159" s="3"/>
      <c r="H159" s="55"/>
      <c r="I159" s="56"/>
      <c r="J159" s="45"/>
    </row>
    <row r="160" spans="1:10" s="23" customFormat="1" ht="28.5" customHeight="1" x14ac:dyDescent="0.25">
      <c r="A160" s="1"/>
      <c r="G160" s="3"/>
      <c r="H160" s="55"/>
      <c r="I160" s="56"/>
      <c r="J160" s="45"/>
    </row>
    <row r="161" spans="1:10" s="23" customFormat="1" ht="28.5" customHeight="1" x14ac:dyDescent="0.25">
      <c r="A161" s="1"/>
      <c r="G161" s="3"/>
      <c r="H161" s="55"/>
      <c r="I161" s="56"/>
      <c r="J161" s="45"/>
    </row>
    <row r="162" spans="1:10" s="23" customFormat="1" ht="28.5" customHeight="1" x14ac:dyDescent="0.25">
      <c r="A162" s="1"/>
      <c r="G162" s="3"/>
      <c r="H162" s="55"/>
      <c r="I162" s="56"/>
      <c r="J162" s="45"/>
    </row>
    <row r="163" spans="1:10" s="23" customFormat="1" ht="28.5" customHeight="1" x14ac:dyDescent="0.25">
      <c r="A163" s="1"/>
      <c r="G163" s="3"/>
      <c r="H163" s="55"/>
      <c r="I163" s="56"/>
      <c r="J163" s="45"/>
    </row>
    <row r="164" spans="1:10" s="23" customFormat="1" ht="28.5" customHeight="1" x14ac:dyDescent="0.25">
      <c r="A164" s="1"/>
      <c r="G164" s="3"/>
      <c r="H164" s="55"/>
      <c r="I164" s="56"/>
      <c r="J164" s="45"/>
    </row>
    <row r="165" spans="1:10" s="23" customFormat="1" ht="28.5" customHeight="1" x14ac:dyDescent="0.25">
      <c r="A165" s="1"/>
      <c r="G165" s="3"/>
      <c r="H165" s="55"/>
      <c r="I165" s="56"/>
      <c r="J165" s="45"/>
    </row>
    <row r="166" spans="1:10" s="23" customFormat="1" ht="28.5" customHeight="1" x14ac:dyDescent="0.25">
      <c r="A166" s="1"/>
      <c r="G166" s="3"/>
      <c r="H166" s="55"/>
      <c r="I166" s="56"/>
      <c r="J166" s="45"/>
    </row>
    <row r="167" spans="1:10" s="23" customFormat="1" ht="28.5" customHeight="1" x14ac:dyDescent="0.25">
      <c r="A167" s="1"/>
      <c r="G167" s="3"/>
      <c r="H167" s="55"/>
      <c r="I167" s="56"/>
      <c r="J167" s="45"/>
    </row>
    <row r="168" spans="1:10" s="23" customFormat="1" ht="28.5" customHeight="1" x14ac:dyDescent="0.25">
      <c r="A168" s="1"/>
      <c r="G168" s="3"/>
      <c r="H168" s="55"/>
      <c r="I168" s="56"/>
      <c r="J168" s="45"/>
    </row>
    <row r="169" spans="1:10" s="23" customFormat="1" ht="28.5" customHeight="1" x14ac:dyDescent="0.25">
      <c r="A169" s="1"/>
      <c r="G169" s="3"/>
      <c r="H169" s="55"/>
      <c r="I169" s="56"/>
      <c r="J169" s="45"/>
    </row>
    <row r="170" spans="1:10" s="23" customFormat="1" ht="28.5" customHeight="1" x14ac:dyDescent="0.25">
      <c r="A170" s="1"/>
      <c r="G170" s="3"/>
      <c r="H170" s="55"/>
      <c r="I170" s="56"/>
      <c r="J170" s="45"/>
    </row>
    <row r="171" spans="1:10" s="23" customFormat="1" ht="28.5" customHeight="1" x14ac:dyDescent="0.25">
      <c r="A171" s="1"/>
      <c r="G171" s="3"/>
      <c r="H171" s="55"/>
      <c r="I171" s="56"/>
      <c r="J171" s="45"/>
    </row>
    <row r="172" spans="1:10" s="23" customFormat="1" ht="28.5" customHeight="1" x14ac:dyDescent="0.25">
      <c r="A172" s="1"/>
      <c r="G172" s="3"/>
      <c r="H172" s="55"/>
      <c r="I172" s="56"/>
      <c r="J172" s="45"/>
    </row>
    <row r="173" spans="1:10" s="23" customFormat="1" ht="28.5" customHeight="1" x14ac:dyDescent="0.25">
      <c r="A173" s="1"/>
      <c r="G173" s="3"/>
      <c r="H173" s="55"/>
      <c r="I173" s="56"/>
      <c r="J173" s="45"/>
    </row>
    <row r="174" spans="1:10" s="23" customFormat="1" ht="28.5" customHeight="1" x14ac:dyDescent="0.25">
      <c r="A174" s="1"/>
      <c r="G174" s="3"/>
      <c r="H174" s="55"/>
      <c r="I174" s="56"/>
      <c r="J174" s="45"/>
    </row>
    <row r="175" spans="1:10" s="23" customFormat="1" ht="28.5" customHeight="1" x14ac:dyDescent="0.25">
      <c r="A175" s="1"/>
      <c r="G175" s="3"/>
      <c r="H175" s="55"/>
      <c r="I175" s="56"/>
      <c r="J175" s="45"/>
    </row>
    <row r="176" spans="1:10" s="23" customFormat="1" ht="28.5" customHeight="1" x14ac:dyDescent="0.25">
      <c r="A176" s="1"/>
      <c r="G176" s="3"/>
      <c r="H176" s="55"/>
      <c r="I176" s="56"/>
      <c r="J176" s="45"/>
    </row>
    <row r="177" spans="1:10" s="23" customFormat="1" ht="28.5" customHeight="1" x14ac:dyDescent="0.25">
      <c r="A177" s="1"/>
      <c r="G177" s="3"/>
      <c r="H177" s="55"/>
      <c r="I177" s="56"/>
      <c r="J177" s="45"/>
    </row>
    <row r="178" spans="1:10" s="23" customFormat="1" ht="28.5" customHeight="1" x14ac:dyDescent="0.25">
      <c r="A178" s="1"/>
      <c r="G178" s="3"/>
      <c r="H178" s="55"/>
      <c r="I178" s="56"/>
      <c r="J178" s="45"/>
    </row>
    <row r="179" spans="1:10" s="23" customFormat="1" ht="28.5" customHeight="1" x14ac:dyDescent="0.25">
      <c r="A179" s="1"/>
      <c r="G179" s="3"/>
      <c r="H179" s="55"/>
      <c r="I179" s="56"/>
      <c r="J179" s="45"/>
    </row>
    <row r="180" spans="1:10" s="23" customFormat="1" ht="28.5" customHeight="1" x14ac:dyDescent="0.25">
      <c r="A180" s="1"/>
      <c r="G180" s="3"/>
      <c r="H180" s="55"/>
      <c r="I180" s="56"/>
      <c r="J180" s="45"/>
    </row>
    <row r="181" spans="1:10" s="23" customFormat="1" ht="28.5" customHeight="1" x14ac:dyDescent="0.25">
      <c r="A181" s="1"/>
      <c r="G181" s="3"/>
      <c r="H181" s="55"/>
      <c r="I181" s="56"/>
      <c r="J181" s="45"/>
    </row>
  </sheetData>
  <hyperlinks>
    <hyperlink ref="A34" r:id="rId1" display="https://smartcig.anticorruzione.it/AVCP-SmartCig/preparaDettaglioComunicazioneOS.action?codDettaglioCarnet=55110082"/>
    <hyperlink ref="A35" r:id="rId2" display="https://smartcig.anticorruzione.it/AVCP-SmartCig/preparaDettaglioComunicazioneOS.action?codDettaglioCarnet=55110266"/>
    <hyperlink ref="A36" r:id="rId3" display="https://smartcig.anticorruzione.it/AVCP-SmartCig/preparaDettaglioComunicazioneOS.action?codDettaglioCarnet=55110370"/>
    <hyperlink ref="A37" r:id="rId4" display="https://smartcig.anticorruzione.it/AVCP-SmartCig/preparaDettaglioComunicazioneOS.action?codDettaglioCarnet=55113484"/>
    <hyperlink ref="A19" r:id="rId5" display="https://smartcig.anticorruzione.it/AVCP-SmartCig/preparaDettaglioComunicazioneOS.action?codDettaglioCarnet=55114799"/>
    <hyperlink ref="A20" r:id="rId6" display="https://smartcig.anticorruzione.it/AVCP-SmartCig/preparaDettaglioComunicazioneOS.action?codDettaglioCarnet=55116138"/>
    <hyperlink ref="A21" r:id="rId7" display="https://smartcig.anticorruzione.it/AVCP-SmartCig/preparaDettaglioComunicazioneOS.action?codDettaglioCarnet=55132765"/>
  </hyperlinks>
  <printOptions horizontalCentered="1"/>
  <pageMargins left="0" right="0" top="0.55118110236220474" bottom="0.35433070866141736" header="0.31496062992125984" footer="0.31496062992125984"/>
  <pageSetup paperSize="8" scale="63" fitToHeight="3" orientation="landscape" r:id="rId8"/>
  <headerFooter>
    <oddHeader>&amp;L&amp;F&amp;R&amp;D</oddHeader>
  </headerFooter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CIG 2022</vt:lpstr>
      <vt:lpstr>'CIG 2022'!Titoli_stampa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Qualità</dc:creator>
  <cp:lastModifiedBy>Qualità</cp:lastModifiedBy>
  <dcterms:created xsi:type="dcterms:W3CDTF">2022-06-28T14:45:21Z</dcterms:created>
  <dcterms:modified xsi:type="dcterms:W3CDTF">2022-06-28T14:46:39Z</dcterms:modified>
</cp:coreProperties>
</file>