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CIG 2020" sheetId="1" r:id="rId1"/>
  </sheets>
  <definedNames>
    <definedName name="_xlnm._FilterDatabase" localSheetId="0" hidden="1">'CIG 2020'!$A$1:$J$109</definedName>
    <definedName name="_xlnm.Print_Area" localSheetId="0">'CIG 2020'!$A$6:$J$25</definedName>
    <definedName name="_xlnm.Print_Titles" localSheetId="0">'CIG 2020'!$1:$1</definedName>
  </definedNames>
  <calcPr calcId="145621"/>
</workbook>
</file>

<file path=xl/calcChain.xml><?xml version="1.0" encoding="utf-8"?>
<calcChain xmlns="http://schemas.openxmlformats.org/spreadsheetml/2006/main">
  <c r="H108" i="1" l="1"/>
  <c r="H90" i="1"/>
  <c r="H88" i="1"/>
  <c r="H83" i="1"/>
  <c r="H81" i="1"/>
  <c r="H69" i="1"/>
  <c r="H66" i="1"/>
  <c r="H65" i="1"/>
  <c r="H61" i="1"/>
  <c r="H60" i="1"/>
  <c r="H56" i="1"/>
  <c r="G50" i="1"/>
  <c r="H49" i="1"/>
  <c r="H46" i="1"/>
  <c r="H43" i="1"/>
  <c r="H30" i="1"/>
  <c r="H29" i="1"/>
  <c r="H28" i="1"/>
  <c r="H25" i="1"/>
  <c r="H23" i="1"/>
  <c r="H5" i="1"/>
  <c r="H4" i="1"/>
  <c r="H3" i="1"/>
  <c r="H2" i="1"/>
</calcChain>
</file>

<file path=xl/sharedStrings.xml><?xml version="1.0" encoding="utf-8"?>
<sst xmlns="http://schemas.openxmlformats.org/spreadsheetml/2006/main" count="658" uniqueCount="294">
  <si>
    <t>CIG</t>
  </si>
  <si>
    <t>Struttura Proponente</t>
  </si>
  <si>
    <t>Oggetto</t>
  </si>
  <si>
    <t>Scelta Contraente</t>
  </si>
  <si>
    <t>Partecipanti</t>
  </si>
  <si>
    <t>Aggiudicatario</t>
  </si>
  <si>
    <t>Importo di aggiudicazione</t>
  </si>
  <si>
    <t>Somme liquidate</t>
  </si>
  <si>
    <t>Tempi di completamento - DAL</t>
  </si>
  <si>
    <t>Tempi di completamento - AL</t>
  </si>
  <si>
    <t>Z4C28F1345</t>
  </si>
  <si>
    <t>CFP TICINO MALPENSA - 02594340123</t>
  </si>
  <si>
    <t>ASSICURAZIONE TUTELA LEGALE</t>
  </si>
  <si>
    <t>23 AFFIDAMENTO IN ECONOMIA - AFFIDAMENTO DIRETTO</t>
  </si>
  <si>
    <t>D.A.S. 
P. IVA: 00220930234</t>
  </si>
  <si>
    <t>ZA128F11AB</t>
  </si>
  <si>
    <t>ASSICURAZIONE RESPONSABILITA' CIVILE E KASKO</t>
  </si>
  <si>
    <t>NOBIS P.IVA: 02230970960</t>
  </si>
  <si>
    <t>Z9C28F1248</t>
  </si>
  <si>
    <t>ASSICURAZIONE FURTO INCENDIO</t>
  </si>
  <si>
    <t>UNIPOLSAI ASSICURAZIONI SPA - P.IVA 00818570012</t>
  </si>
  <si>
    <t>Z9A28F12B9</t>
  </si>
  <si>
    <t>ASSICURAZIONE INFORTUNI</t>
  </si>
  <si>
    <t>SOCIETA' REALE MUTUA ASSICURAZIONI P.IVA: 00875360018</t>
  </si>
  <si>
    <t>ZC42C58D72</t>
  </si>
  <si>
    <t>acquisto dispenser igienizzante</t>
  </si>
  <si>
    <t xml:space="preserve">3G SRL P.IVA 01656580121 </t>
  </si>
  <si>
    <t xml:space="preserve">3G SRL P Iva 01656580121 </t>
  </si>
  <si>
    <t>Z012DB6A59</t>
  </si>
  <si>
    <t>servizi per attivazione tirocinio extracurriculare sig.ra Ferraro</t>
  </si>
  <si>
    <t>AGENZIA FORMATIVA DELLA PROV. DI VARESE - P.IVA 02745120127</t>
  </si>
  <si>
    <t>Z732V4520E</t>
  </si>
  <si>
    <t>AFFIDAMENTO INCARICO BROKER ASSICURAZIONI</t>
  </si>
  <si>
    <t>ASSITECA S.P.A. P.IVA 09743130156</t>
  </si>
  <si>
    <t>chiusa, no costo cfp</t>
  </si>
  <si>
    <t>ZF92AFED4C</t>
  </si>
  <si>
    <t xml:space="preserve">AFFIDAMENTO INCARICO PER FIDEJUSSIONE DOTI I E II </t>
  </si>
  <si>
    <t xml:space="preserve">ZD62D73D33 </t>
  </si>
  <si>
    <t>AFFIDAMENTO SERVIZIO DI ASSISTENZA E MANUTENZIONE CENTRALINO DAL 01/07/2020 AL 30/06/2023</t>
  </si>
  <si>
    <t>B.F. Forniture uffico srl P.IVA 02429210129</t>
  </si>
  <si>
    <t>Z992CC89FF</t>
  </si>
  <si>
    <t>PREDISPOSIZIONE E SUPPORTO E-LEARNING E DIDATTICA A DISTANZA</t>
  </si>
  <si>
    <t>BE+ DI COLOMBO GABRIELE P.IVA 03022040129</t>
  </si>
  <si>
    <t>Z3D2C2C875</t>
  </si>
  <si>
    <t>affidamento incarico progetto video</t>
  </si>
  <si>
    <t>Z5E2A72D4F</t>
  </si>
  <si>
    <t>RIORGANIZZAZIONE DI PARTE DELL'IMPIANTO ELETRICO UFFICI E CITOFNO</t>
  </si>
  <si>
    <t>Computer Time S.r.l. -  P.IVA 02214160125</t>
  </si>
  <si>
    <t>Z202AE9B60</t>
  </si>
  <si>
    <t>NOLEGGIO FOTOCOPIATRICE</t>
  </si>
  <si>
    <t>ZAC2AE99E4</t>
  </si>
  <si>
    <t>INCARICO MANUTENZIONE PC E FIREWALL</t>
  </si>
  <si>
    <t>ZE12B7DD39</t>
  </si>
  <si>
    <t>SISTEMAZIONE CANCELLETTO</t>
  </si>
  <si>
    <t>Z352B7DCF2</t>
  </si>
  <si>
    <t>ACQUISTO TABLET E LICENZE</t>
  </si>
  <si>
    <t>ZA82BD77F9</t>
  </si>
  <si>
    <t>RINNOVO LICENZA VEEAM ESSENTIALS</t>
  </si>
  <si>
    <t>Z2E2CEDEB2</t>
  </si>
  <si>
    <t>rinnovo estensione garanzia server</t>
  </si>
  <si>
    <t>Z142D7BB5B</t>
  </si>
  <si>
    <t>CONTRATTO DI NOLEGGIO N. 1 FOTOCOPIATRICE LUGLIO 2020/GIUGNO 2021</t>
  </si>
  <si>
    <t>ZB62D7E123</t>
  </si>
  <si>
    <t>CONTRATTO DI MANUTENZIONE PC E NOLEGGIO FIREWALL 01-07-2020/30-06-2022</t>
  </si>
  <si>
    <t>ZB42D75D37</t>
  </si>
  <si>
    <t>ASSICURAZIONE TUTELA LEGALE ENTI PUBBLICI LUG-DIC2020</t>
  </si>
  <si>
    <t>ZD92CEADAE</t>
  </si>
  <si>
    <t>ACQUISTO BUONI PASTO 2020</t>
  </si>
  <si>
    <t>DAY RISTOSERVICE SPA P.IVA 03543000370</t>
  </si>
  <si>
    <t>Z002BF9212</t>
  </si>
  <si>
    <t>INCARICO PROFESSIONALE GEOLOGO</t>
  </si>
  <si>
    <t>DOTT. MARCO CINOTTI - P.IVA 02767940121</t>
  </si>
  <si>
    <t>ZCE2B72A8F</t>
  </si>
  <si>
    <t>ADEGUAMENTO ALLE DISPOSIZIONI IN MATERIA DI PRIVACY</t>
  </si>
  <si>
    <t>ECOCONSULT MILANO - P.IVA 11628560150</t>
  </si>
  <si>
    <t>ZCA2D0107D</t>
  </si>
  <si>
    <t>ORDINE PARETI MOBILI DIVISORIE PER SCRIVANIE</t>
  </si>
  <si>
    <t>Errebian S.p.A. P.IVA 02044501001
PAPER SERVICE SAS DI SERGIO CAIELLI E C. - P.IVA 01944550126
Mondoffice S.r.l. P.IVA 07491520156</t>
  </si>
  <si>
    <t>Errebian S.p.A. P.IVA 02044501001</t>
  </si>
  <si>
    <t>Z332D00E07</t>
  </si>
  <si>
    <t>ORDINE DPI PER EMERGENZA COVID-19</t>
  </si>
  <si>
    <t>ZC62DD0D29</t>
  </si>
  <si>
    <t>acquisto registri e libretti</t>
  </si>
  <si>
    <t>Gruppo Spaggiari Parma S.p.A. P.IVA 00150470342, Grafiche Artigianelli s.r.l. P.IVA 03767610987</t>
  </si>
  <si>
    <t>Gruppo Spaggiari Parma S.p.A. P.IVA 00150470342</t>
  </si>
  <si>
    <t>Z4527812A6</t>
  </si>
  <si>
    <t>Certificazione unica autonomi e modello 770 2018-2019</t>
  </si>
  <si>
    <t>GUSMEROLI ALBERTO - P.IVA 00633030036</t>
  </si>
  <si>
    <t>Z092D5B3AF</t>
  </si>
  <si>
    <t>AFFIDAMENTO SERVIZIO DI VIGILANZA CFP</t>
  </si>
  <si>
    <t>La Patria S.r.l. P.IVA 07764040965
Lis spa P.IVA 03250780123
I.V.N.G. S.p.A. P.IVA 00585190127</t>
  </si>
  <si>
    <t>I.V.N.G. S.p.A. P.IVA 00585190127</t>
  </si>
  <si>
    <t>ZF528C440E</t>
  </si>
  <si>
    <t>FORNITURA E POSA PARETI MOBILI DIVISORIE</t>
  </si>
  <si>
    <t>GP EMME3 - P. IVA 09033990962</t>
  </si>
  <si>
    <t>Z3F2726CCD</t>
  </si>
  <si>
    <t>AFFIDAMENTO INCARICO PER RIFACIMENTO SITO E PIANO DI COMUNICAZIONE</t>
  </si>
  <si>
    <t>IMAGINOR P.IVA 02276670029</t>
  </si>
  <si>
    <t>ZAF2B704CA</t>
  </si>
  <si>
    <t>AGGIORNAMENTI SITO E BROCHURE</t>
  </si>
  <si>
    <t>ZC22D5B290</t>
  </si>
  <si>
    <t>INCARICO DI MANUTENZIONE SITO DEL CFP</t>
  </si>
  <si>
    <t>Z7E2AE9D2E</t>
  </si>
  <si>
    <t>INCARICO CERTIFICAZIONE QUALITA'</t>
  </si>
  <si>
    <t>IMQ S.p.A. - P.IVA 12898410159</t>
  </si>
  <si>
    <t>NEL 2021 PRENDERE NUOVA CIG E DETERMINA PER MOD. UNICI ANNI 2020-2021</t>
  </si>
  <si>
    <t>Z302DEC624</t>
  </si>
  <si>
    <t>rinnovo firma digitale direttore</t>
  </si>
  <si>
    <t xml:space="preserve">INFOCERT SPA - P.IVA 07945211006 </t>
  </si>
  <si>
    <t>ZC92A3B17D</t>
  </si>
  <si>
    <t>Rinnovo assistenza, aggiornamenti e manutenzione Gestionale Vanoglio</t>
  </si>
  <si>
    <t>INFORMATICA PROFESSIONALE DI VANOGLIO IVAN - P.IVA 03940940988</t>
  </si>
  <si>
    <t>Z202B30BBD</t>
  </si>
  <si>
    <t>ACQUISTO SOFTWARE PROTOCOLLO</t>
  </si>
  <si>
    <t>ZDE2C72F45</t>
  </si>
  <si>
    <t>acquisto sms gestionale</t>
  </si>
  <si>
    <t>ZC92D2A413</t>
  </si>
  <si>
    <t>Acquisto Software Gestionale - Registro Elettronico</t>
  </si>
  <si>
    <t>Z7D2D9A670</t>
  </si>
  <si>
    <t>RINNOVO ASSISTENZA SOFTWARE GESTCFP GESTIONALE DIDATTICA 07/2020-12/2023</t>
  </si>
  <si>
    <t>Z962BF9B20</t>
  </si>
  <si>
    <t>INCARICO PROFESSIONALE COLLAUDO LAVORI CORTILE</t>
  </si>
  <si>
    <t>ING. PAOLO FUSANI - P.IVA 02968830121</t>
  </si>
  <si>
    <t>Z992AE98B1</t>
  </si>
  <si>
    <t>AFFIDAMENTO INCARICO SERVIZIO CHIUSURA DEL CENTRO E COLLEGAMENTO ALLARME</t>
  </si>
  <si>
    <t>ZCF2CC89D8</t>
  </si>
  <si>
    <t>RICHIESTA PARERE LEGALE SU CONTRATTI E INCARICHI COLLABORATORI ESTERNI</t>
  </si>
  <si>
    <t>LUCIETTO ROBERTO P IVA 02271230027</t>
  </si>
  <si>
    <t>ZDB2D313CC</t>
  </si>
  <si>
    <t>CORSO TECNICHE DI REDAZIONE DEGLI ATTI AMMINISTRATIVI</t>
  </si>
  <si>
    <t>Maggioli S.p.A. P Iva 02066400405</t>
  </si>
  <si>
    <t>ZB12BBF13B</t>
  </si>
  <si>
    <t>INCARICO PER INVIO DICHIARATIVI FISCALI E COMUNIAZIONE VARIAZIONE RAGIONE SOCIALE 20/21</t>
  </si>
  <si>
    <t>VALENTE DOTT. MARCO LUIGI - P.IVA 01959060128</t>
  </si>
  <si>
    <t>Z5C2C3FBDB</t>
  </si>
  <si>
    <t>Comunicazione Camera di commerso nomina Cda</t>
  </si>
  <si>
    <t>ZB72DD9553</t>
  </si>
  <si>
    <t xml:space="preserve">deposito conferma del direttore </t>
  </si>
  <si>
    <t>Z6F2D742C6</t>
  </si>
  <si>
    <t>AFFIDAMENTO SERVIZIO DI SORVEGLIANZA SANITARA DAL 01/07/2020 AL 30/12/2020</t>
  </si>
  <si>
    <t>MATTAINI LUCIANA P.IVA 01379770124</t>
  </si>
  <si>
    <t>Z892460C72</t>
  </si>
  <si>
    <t>ACQUISTO LICENZA SOFTWARE AD HO REVOLUTION E CANONE ASSISTENZA TECNICA</t>
  </si>
  <si>
    <t>MBM SERVICE SRL - P.IVA 01605100120</t>
  </si>
  <si>
    <t>Z742B80C52</t>
  </si>
  <si>
    <t>CANONE ANNUO BENI E SERVIZI 2020 PER LICENZA CADI</t>
  </si>
  <si>
    <t>ZEB2D5C575</t>
  </si>
  <si>
    <t>CANONE ASSISTENZA PROGRAMMA DI CONTABILITA' GENERALE</t>
  </si>
  <si>
    <t>Z162C65B82</t>
  </si>
  <si>
    <t>ordine arredo ufficio</t>
  </si>
  <si>
    <t>Mondoffice S.r.l. P.iva 07491520156</t>
  </si>
  <si>
    <t>Z4E2D75A3C</t>
  </si>
  <si>
    <t>ASSICURAZIONE AUTO FLOTTE CVT RC T+O LUG-DIC2020</t>
  </si>
  <si>
    <t>ZDC2C4EE37</t>
  </si>
  <si>
    <t>CANCELLERIA</t>
  </si>
  <si>
    <t>PAPER SERVICE SAS DI SERGIO CAIELLI E C. - P.IVA 01944550126</t>
  </si>
  <si>
    <t>Z992D41F53</t>
  </si>
  <si>
    <t>servizi di pulizie periodo giugno luglio 2020</t>
  </si>
  <si>
    <t>PU.MA COOPERATIVA SOCIALE P.IVA 01320170309</t>
  </si>
  <si>
    <t>31/09/20</t>
  </si>
  <si>
    <t>Z3E2BED0F6</t>
  </si>
  <si>
    <t>ACQUISTO KIT PIEDINI PER BANCHI</t>
  </si>
  <si>
    <t>PUNTO EXE S.R.L. (VOBIS) - P.IVA IT00900060708
Prisma Srl. - P.IVA 03272351218
SIAD s.r.l. - P.IVA 01909640714</t>
  </si>
  <si>
    <t>PUNTO EXE S.R.L. (VOBIS) - P.IVA IT00900060708</t>
  </si>
  <si>
    <t>ZC42CEF86B</t>
  </si>
  <si>
    <t>Rinnovo biennale dominio e-mail</t>
  </si>
  <si>
    <t>Register S.p.A.  P.Iva 04628270482</t>
  </si>
  <si>
    <t>Z122D93C24</t>
  </si>
  <si>
    <t>RINNOVO SERVIZI REGISTER.IT</t>
  </si>
  <si>
    <t>ZCA28C0E4E</t>
  </si>
  <si>
    <t>INCARICO DPO</t>
  </si>
  <si>
    <t>SAFETY CONTACT SRL - P.IVA: 02615140122</t>
  </si>
  <si>
    <t>Z692B9EBBF</t>
  </si>
  <si>
    <t>CONTRATTO DI ASSISTENZA CON FUNZIONE DI RSPP ANNO 2020</t>
  </si>
  <si>
    <t>Z212C35FBF</t>
  </si>
  <si>
    <t>ACQUISTO SOVRASCARPE PER LABORATORIO VENDITE</t>
  </si>
  <si>
    <t>Z052D2A431</t>
  </si>
  <si>
    <t>Rinnovo contratto DPO giugno 2020/,maggio 2021</t>
  </si>
  <si>
    <t>Z2F2D75BAF</t>
  </si>
  <si>
    <t>ASSICURAZIONI INFORTUNI COLLETTIVE LUG-DIC2020</t>
  </si>
  <si>
    <t>Z4E21AF6F0</t>
  </si>
  <si>
    <t>ACQUISTO BUONI PASTO CARTACEI</t>
  </si>
  <si>
    <t>PROCEDURA NEGOZIATA SENZA PREVIA PUBBLICAZIONE DEL BANDO</t>
  </si>
  <si>
    <t>Sodexo Motivation Solutions Italia S.r.l. P.IVA 02594340123
edenred italia P.IVA 09429840151</t>
  </si>
  <si>
    <t>Sodexo Motivation Solutions Italia S.r.l. P.IVA 02594340123</t>
  </si>
  <si>
    <t>Z602B01184</t>
  </si>
  <si>
    <t>AFFIDAMENTO INCARICO PULIZIE DEL CENTRO</t>
  </si>
  <si>
    <t>TACA MULTISERVICE - P.IVA 02432600027
COOPERATIVA SOCIALE ESSER.CI - P.IVA 01761640182</t>
  </si>
  <si>
    <t xml:space="preserve">TACA MULTISERVICE - P.IVA 02432600027
</t>
  </si>
  <si>
    <t>Z752D3B19D</t>
  </si>
  <si>
    <t>Revisore importo annuale luglio 2020-giugno 2021</t>
  </si>
  <si>
    <t>Trotta Roberto P.IVA 02446510121</t>
  </si>
  <si>
    <t>ZCF2D75CA6</t>
  </si>
  <si>
    <t>ASSICURAZIONE INCENDIO ALLRISKS PD LUG-DIC2020</t>
  </si>
  <si>
    <t>ZE02DBF7D5</t>
  </si>
  <si>
    <t>LAVORO LABORATORIO AUTORIPARATORI</t>
  </si>
  <si>
    <t>MATTIELLO DAVIDE &amp;C. SAS - P.IVA 02121270124</t>
  </si>
  <si>
    <t>Z652DA2841</t>
  </si>
  <si>
    <t>ASSISTENZA DI UN OPERATORE ELETTRICO DURANTE LA VERIFICA MESSA A TERRA SECONDO IL DECRETO DPR 462/01</t>
  </si>
  <si>
    <t>URBANO S.R.L. P. IVA 03714780966</t>
  </si>
  <si>
    <t>Z8B2DA28B1</t>
  </si>
  <si>
    <t>VERIFICA MESSA A TERRA AI SENSI DEL DPR 462/01</t>
  </si>
  <si>
    <t>VEM S.R.L. P. IVA 03333780165</t>
  </si>
  <si>
    <t>Z592CC8A65</t>
  </si>
  <si>
    <t>Attivazione servizio PagoPA c/o Banca</t>
  </si>
  <si>
    <t>BANCA POPOLARE DI SONDRIO - P-IVA 00053810149</t>
  </si>
  <si>
    <t>ZB32B3D90F</t>
  </si>
  <si>
    <t>ACQUISTO STAMPANTE 3D</t>
  </si>
  <si>
    <t>TRAPELLA GIOVANNI - P.IVA 03635550126</t>
  </si>
  <si>
    <t>Z852849A58</t>
  </si>
  <si>
    <t>LAVORI PER AMPLIAMENTO LAB. MECCANICO E SEGRETERIA</t>
  </si>
  <si>
    <t>St.Tecnico Assoc.Arch.Cavallo (Arch.De Bernardi) - P.IVA 02699150120</t>
  </si>
  <si>
    <t>Z642BF9D56</t>
  </si>
  <si>
    <t>INTEGRAZIONE LAVORI DEL PROGETTO DI AMPLIMANETO LAB. MECCANICO</t>
  </si>
  <si>
    <t>Z7A2B37B42</t>
  </si>
  <si>
    <t>ACQUISTO BANCHI PER AULE</t>
  </si>
  <si>
    <t>Z802B37BE5</t>
  </si>
  <si>
    <t>ACQUISTO ARREDI PER UFFICIO</t>
  </si>
  <si>
    <t>ZCA2B3B12D</t>
  </si>
  <si>
    <t>RINNOVO CONTRATTO ASSISTENZA PROGRAMMA PROFIS</t>
  </si>
  <si>
    <t>SISTEMI soluzioni Informatiche e telematiche S.P.A. P.iva 08245660017</t>
  </si>
  <si>
    <t>Z4C2B37B9B</t>
  </si>
  <si>
    <t>PARCELLA NOTARILE PER TRASFORMAZIONE CONSORZIO</t>
  </si>
  <si>
    <t>GRAFFEO &amp; SIRONI NOTAI ASSOCIATI - P.IVA 02217680020</t>
  </si>
  <si>
    <t>ZE42B3D985</t>
  </si>
  <si>
    <t>RINNOVO LICENZE ANTIVIRUS PER L'ANNO 2020</t>
  </si>
  <si>
    <t>Z421D6569B</t>
  </si>
  <si>
    <t>AFFIDAMENTO INCARICO PER ASSISTENZA DICHIARATIVI FISCALI</t>
  </si>
  <si>
    <t>ZF22E06FFD</t>
  </si>
  <si>
    <t>Aggiornamento del documento di valutazione dei rischi</t>
  </si>
  <si>
    <t>ZF12700ECE</t>
  </si>
  <si>
    <t>Noleggio biennale panni tecnici per laboratorio operatore ai veicoli a motore</t>
  </si>
  <si>
    <t>MEWA S.R.L. - P.IVA 12717620152</t>
  </si>
  <si>
    <t>ZE92B511AD</t>
  </si>
  <si>
    <t>ACQUISTO TEST DIAGNOSI AUTO PER ESERCITAZIONI IN LABORATORIO</t>
  </si>
  <si>
    <t>MOTOR D.A.T.A. S.r.l. - P.IVA 05031970154</t>
  </si>
  <si>
    <t>Z2B2E6A2AD</t>
  </si>
  <si>
    <t>Acquisto televisori e notebook</t>
  </si>
  <si>
    <t>SI.EL.CO. Sas di Gualandri Mario - P.IVA 02273950127</t>
  </si>
  <si>
    <t>Z332EDAEEF</t>
  </si>
  <si>
    <t>Nuova quotazione Polizza RC Patrimoniale in scadenza il 23 ottobre 2020 - per periodo ott2020/dic2021</t>
  </si>
  <si>
    <t>ZF62E947FD</t>
  </si>
  <si>
    <t>acquisto carta per fotocopiatrice</t>
  </si>
  <si>
    <t>ZCD2E44836</t>
  </si>
  <si>
    <t>Contratto per pulizie del CFP periodo settembre 2020 - marzo 2022</t>
  </si>
  <si>
    <t>NATURCOOP soc.coop.Sociale Onlus - P.IVA 01598050126</t>
  </si>
  <si>
    <t>Z792E30E5F</t>
  </si>
  <si>
    <t>ACQUISTO DPI</t>
  </si>
  <si>
    <t>ZE52535AFF</t>
  </si>
  <si>
    <t xml:space="preserve">ACQUISTO NUOVI TELEFONI E CANONE ASSISTENZA TECNICA </t>
  </si>
  <si>
    <t>Z2226D9293</t>
  </si>
  <si>
    <t>Affidamento incarico sorveglianza sanitaria</t>
  </si>
  <si>
    <t>PROCEDURA NEGOZIATA PREVIA PUBBLICAZIONE DEL BANDO</t>
  </si>
  <si>
    <t>Z962FA85AD</t>
  </si>
  <si>
    <t>PREMIO POLIZZA FIDEJUSSORIA DOTI A.F. 2020/2021</t>
  </si>
  <si>
    <t>ZC42E69CDA</t>
  </si>
  <si>
    <t>LAVORI DI NATURA ELETTRICA</t>
  </si>
  <si>
    <t>TCI GROUP SRL - P.IVA 04820790964</t>
  </si>
  <si>
    <t>ZC32FC0B49</t>
  </si>
  <si>
    <t>ACQUISTO N. 106 LICENZE KASPERSKY ENDPOINT SECURITY CLOUD PER L'ANNO 2021</t>
  </si>
  <si>
    <t>Z842FC819C</t>
  </si>
  <si>
    <t>RINNOVO SERVIZIO SOFTWARE GESIONE DIPENDENTI CON APPLICATIVO HALLEY DAL 2021 AL 2024</t>
  </si>
  <si>
    <t>HALLEY LOMBARDIA S.R.L. - P.IVA 01343230130</t>
  </si>
  <si>
    <t>Z682FB92AC</t>
  </si>
  <si>
    <t>RINNOVO LICENZA SOFTWARE CADI BIENNIO 2021/2022</t>
  </si>
  <si>
    <t>Z622FB9CD2</t>
  </si>
  <si>
    <t>RINNOVO DI CONTRATTO NOLEGGIO PANNI TECNICI PER IL LABORATORIO CORSI IeFP DAL 2021 AL 2025</t>
  </si>
  <si>
    <t>Z512FC16B8</t>
  </si>
  <si>
    <t>RINNOVO INCARICO ASSISTENZA TUTELA DELLA SALUTE E SICUREZZA SUL LAVORO (RSPP) DAL 2021 AL 2023</t>
  </si>
  <si>
    <t>ZCA2FC7AFC</t>
  </si>
  <si>
    <t>ASSISTENZA DICHIARATIVI IVA INFRANNUALI PER IL 2021</t>
  </si>
  <si>
    <t>ZD02FEF30B</t>
  </si>
  <si>
    <t>ASSICRUAZIONE INCENDIO ALL RISKS PER IL 2021</t>
  </si>
  <si>
    <t>Z432FEF82E</t>
  </si>
  <si>
    <t>ASSICURAZIONE CYBER RISK PER IL 2021</t>
  </si>
  <si>
    <t xml:space="preserve">CHUBB EUROPEAN GROUP SE P IVA: 04124720964
</t>
  </si>
  <si>
    <t>Z9B2FEF377</t>
  </si>
  <si>
    <t>ASSICURAZIONE INFORTUNI CUMULATIVA PER IL 2021</t>
  </si>
  <si>
    <t>ZF42FEF7D8</t>
  </si>
  <si>
    <t>ASSICURAZIONE KASKO AMMINISTRATORI E DIPENDENTI PER IL 2021</t>
  </si>
  <si>
    <t>Z4B2FEF27E</t>
  </si>
  <si>
    <t>ASSICURAZIONE RESPONSABILITA' CIVILE TERZI E DIPENDENTI PER IL 2021</t>
  </si>
  <si>
    <t>Z622FEF5C0</t>
  </si>
  <si>
    <t>ASSICURAZIONE TUTELA LEGALE ENTI PUBBLICI PER IL 2021</t>
  </si>
  <si>
    <t>ZD82ECBB26</t>
  </si>
  <si>
    <t>FORNITURA GAS PERIODO 2021-2023</t>
  </si>
  <si>
    <t>GLOBAL POWER SPA</t>
  </si>
  <si>
    <t xml:space="preserve">utenza </t>
  </si>
  <si>
    <t>FORNITURA ENEL ENERGIA</t>
  </si>
  <si>
    <t>ENEL ENERGIA</t>
  </si>
  <si>
    <t>Z9D2005E49</t>
  </si>
  <si>
    <t>LINEA INTERNET</t>
  </si>
  <si>
    <t>TIM P.IVA 00488410010</t>
  </si>
  <si>
    <t>100 €/mese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</si>
</sst>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€&quot;\ #,##0.00;[Red]\-&quot;€&quot;\ #,##0.00"/>
    <numFmt numFmtId="166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27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165" fontId="0" fillId="0" borderId="1" xfId="0" applyNumberFormat="1" applyFill="1" applyBorder="1"/>
    <xf numFmtId="165" fontId="0" fillId="2" borderId="1" xfId="0" applyNumberFormat="1" applyFill="1" applyBorder="1"/>
    <xf numFmtId="14" fontId="0" fillId="0" borderId="1" xfId="0" applyNumberFormat="1" applyFill="1" applyBorder="1"/>
    <xf numFmtId="164" fontId="2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0" fontId="2" fillId="2" borderId="1" xfId="0" applyFont="1" applyFill="1" applyBorder="1"/>
    <xf numFmtId="0" fontId="0" fillId="0" borderId="0" xfId="0" applyFill="1" applyAlignment="1">
      <alignment vertical="center"/>
    </xf>
    <xf numFmtId="164" fontId="2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6" fontId="3" fillId="4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</cellXfs>
  <cellStyles count="1">
    <cellStyle name="Normale" xfId="0" builtinId="0"/>
  </cellStyles>
  <dxfs count="10">
    <dxf>
      <numFmt numFmtId="164" formatCode="dd/mm/yy;@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164" formatCode="dd/mm/yy;@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4" displayName="Tabella4" ref="A1:J110" totalsRowShown="0" headerRowCellStyle="Normale" dataCellStyle="Normale">
  <autoFilter ref="A1:J110"/>
  <sortState ref="A2:J109">
    <sortCondition ref="F1:F73"/>
  </sortState>
  <tableColumns count="10">
    <tableColumn id="1" name="CIG" dataDxfId="9" dataCellStyle="Normale"/>
    <tableColumn id="2" name="Struttura Proponente" dataDxfId="8" dataCellStyle="Normale"/>
    <tableColumn id="3" name="Oggetto" dataDxfId="7" dataCellStyle="Normale"/>
    <tableColumn id="4" name="Scelta Contraente" dataDxfId="6" dataCellStyle="Normale"/>
    <tableColumn id="5" name="Partecipanti" dataDxfId="5" dataCellStyle="Normale"/>
    <tableColumn id="6" name="Aggiudicatario" dataDxfId="4" dataCellStyle="Normale"/>
    <tableColumn id="7" name="Importo di aggiudicazione" dataDxfId="3" dataCellStyle="Normale"/>
    <tableColumn id="8" name="Somme liquidate" dataDxfId="2" dataCellStyle="Normale"/>
    <tableColumn id="9" name="Tempi di completamento - DAL" dataDxfId="1" dataCellStyle="Normale"/>
    <tableColumn id="10" name="Tempi di completamento - AL" dataDxfId="0" dataCellStyle="Norm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6111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ColWidth="9.140625" defaultRowHeight="28.5" customHeight="1" x14ac:dyDescent="0.25"/>
  <cols>
    <col min="1" max="1" width="12.7109375" style="2" bestFit="1" customWidth="1"/>
    <col min="2" max="2" width="22.5703125" style="2" customWidth="1"/>
    <col min="3" max="3" width="91.140625" style="2" customWidth="1"/>
    <col min="4" max="4" width="53.7109375" style="2" customWidth="1"/>
    <col min="5" max="5" width="89" style="2" bestFit="1" customWidth="1"/>
    <col min="6" max="6" width="66.5703125" style="2" bestFit="1" customWidth="1"/>
    <col min="7" max="7" width="24.5703125" style="2" customWidth="1"/>
    <col min="8" max="8" width="19.42578125" style="2" bestFit="1" customWidth="1"/>
    <col min="9" max="9" width="31.140625" style="33" bestFit="1" customWidth="1"/>
    <col min="10" max="10" width="29.85546875" style="34" bestFit="1" customWidth="1"/>
    <col min="11" max="16384" width="9.140625" style="2"/>
  </cols>
  <sheetData>
    <row r="1" spans="1:10" ht="28.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s="1" t="s">
        <v>9</v>
      </c>
    </row>
    <row r="2" spans="1:10" ht="24.75" customHeight="1" x14ac:dyDescent="0.25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14</v>
      </c>
      <c r="G2" s="3">
        <v>3930.2</v>
      </c>
      <c r="H2" s="3">
        <f>1965.1 +1965.1</f>
        <v>3930.2</v>
      </c>
      <c r="I2" s="4">
        <v>43640</v>
      </c>
      <c r="J2" s="4">
        <v>44012</v>
      </c>
    </row>
    <row r="3" spans="1:10" ht="28.5" customHeight="1" x14ac:dyDescent="0.25">
      <c r="A3" s="3" t="s">
        <v>15</v>
      </c>
      <c r="B3" s="3" t="s">
        <v>11</v>
      </c>
      <c r="C3" s="3" t="s">
        <v>16</v>
      </c>
      <c r="D3" s="3" t="s">
        <v>13</v>
      </c>
      <c r="E3" s="5" t="s">
        <v>17</v>
      </c>
      <c r="F3" s="5" t="s">
        <v>17</v>
      </c>
      <c r="G3" s="3">
        <v>2900</v>
      </c>
      <c r="H3" s="3">
        <f>1450+1450</f>
        <v>2900</v>
      </c>
      <c r="I3" s="4">
        <v>43640</v>
      </c>
      <c r="J3" s="4">
        <v>44012</v>
      </c>
    </row>
    <row r="4" spans="1:10" ht="28.5" customHeight="1" x14ac:dyDescent="0.25">
      <c r="A4" s="3" t="s">
        <v>18</v>
      </c>
      <c r="B4" s="3" t="s">
        <v>11</v>
      </c>
      <c r="C4" s="3" t="s">
        <v>19</v>
      </c>
      <c r="D4" s="3" t="s">
        <v>13</v>
      </c>
      <c r="E4" s="3" t="s">
        <v>20</v>
      </c>
      <c r="F4" s="3" t="s">
        <v>20</v>
      </c>
      <c r="G4" s="3">
        <v>1956.85</v>
      </c>
      <c r="H4" s="3">
        <f>978.42+978.42</f>
        <v>1956.84</v>
      </c>
      <c r="I4" s="4">
        <v>43640</v>
      </c>
      <c r="J4" s="4">
        <v>44012</v>
      </c>
    </row>
    <row r="5" spans="1:10" ht="28.5" customHeight="1" x14ac:dyDescent="0.25">
      <c r="A5" s="3" t="s">
        <v>21</v>
      </c>
      <c r="B5" s="3" t="s">
        <v>11</v>
      </c>
      <c r="C5" s="3" t="s">
        <v>22</v>
      </c>
      <c r="D5" s="3" t="s">
        <v>13</v>
      </c>
      <c r="E5" s="3" t="s">
        <v>23</v>
      </c>
      <c r="F5" s="3" t="s">
        <v>23</v>
      </c>
      <c r="G5" s="3">
        <v>1800</v>
      </c>
      <c r="H5" s="3">
        <f>900+900</f>
        <v>1800</v>
      </c>
      <c r="I5" s="4">
        <v>43640</v>
      </c>
      <c r="J5" s="4">
        <v>44012</v>
      </c>
    </row>
    <row r="6" spans="1:10" ht="28.5" customHeight="1" x14ac:dyDescent="0.25">
      <c r="A6" s="6" t="s">
        <v>24</v>
      </c>
      <c r="B6" s="6" t="s">
        <v>11</v>
      </c>
      <c r="C6" s="6" t="s">
        <v>25</v>
      </c>
      <c r="D6" s="6" t="s">
        <v>13</v>
      </c>
      <c r="E6" s="6" t="s">
        <v>26</v>
      </c>
      <c r="F6" s="6" t="s">
        <v>27</v>
      </c>
      <c r="G6" s="6">
        <v>300.70999999999998</v>
      </c>
      <c r="H6" s="6">
        <v>300.70999999999998</v>
      </c>
      <c r="I6" s="7">
        <v>43895</v>
      </c>
      <c r="J6" s="7">
        <v>44012</v>
      </c>
    </row>
    <row r="7" spans="1:10" ht="28.5" customHeight="1" x14ac:dyDescent="0.25">
      <c r="A7" s="3" t="s">
        <v>28</v>
      </c>
      <c r="B7" s="3" t="s">
        <v>11</v>
      </c>
      <c r="C7" s="8" t="s">
        <v>29</v>
      </c>
      <c r="D7" s="3" t="s">
        <v>13</v>
      </c>
      <c r="E7" s="3" t="s">
        <v>30</v>
      </c>
      <c r="F7" s="3" t="s">
        <v>30</v>
      </c>
      <c r="G7" s="3">
        <v>416</v>
      </c>
      <c r="H7" s="3">
        <v>416</v>
      </c>
      <c r="I7" s="4">
        <v>44032</v>
      </c>
      <c r="J7" s="4">
        <v>44408</v>
      </c>
    </row>
    <row r="8" spans="1:10" ht="28.5" customHeight="1" x14ac:dyDescent="0.25">
      <c r="A8" s="6" t="s">
        <v>31</v>
      </c>
      <c r="B8" s="6" t="s">
        <v>11</v>
      </c>
      <c r="C8" s="6" t="s">
        <v>32</v>
      </c>
      <c r="D8" s="6" t="s">
        <v>13</v>
      </c>
      <c r="E8" s="5" t="s">
        <v>33</v>
      </c>
      <c r="F8" s="6" t="s">
        <v>33</v>
      </c>
      <c r="G8" s="6">
        <v>990</v>
      </c>
      <c r="H8" s="9" t="s">
        <v>34</v>
      </c>
      <c r="I8" s="7">
        <v>43817</v>
      </c>
      <c r="J8" s="7">
        <v>44196</v>
      </c>
    </row>
    <row r="9" spans="1:10" ht="28.5" customHeight="1" x14ac:dyDescent="0.25">
      <c r="A9" s="6" t="s">
        <v>35</v>
      </c>
      <c r="B9" s="6" t="s">
        <v>11</v>
      </c>
      <c r="C9" s="6" t="s">
        <v>36</v>
      </c>
      <c r="D9" s="6" t="s">
        <v>13</v>
      </c>
      <c r="E9" s="6" t="s">
        <v>33</v>
      </c>
      <c r="F9" s="6" t="s">
        <v>33</v>
      </c>
      <c r="G9" s="6">
        <v>1600</v>
      </c>
      <c r="H9" s="6">
        <v>1600</v>
      </c>
      <c r="I9" s="7">
        <v>43804</v>
      </c>
      <c r="J9" s="7">
        <v>44196</v>
      </c>
    </row>
    <row r="10" spans="1:10" ht="28.5" customHeight="1" x14ac:dyDescent="0.25">
      <c r="A10" s="10" t="s">
        <v>37</v>
      </c>
      <c r="B10" s="6" t="s">
        <v>11</v>
      </c>
      <c r="C10" s="6" t="s">
        <v>38</v>
      </c>
      <c r="D10" s="6" t="s">
        <v>13</v>
      </c>
      <c r="E10" s="6" t="s">
        <v>39</v>
      </c>
      <c r="F10" s="6" t="s">
        <v>39</v>
      </c>
      <c r="G10" s="6">
        <v>1100</v>
      </c>
      <c r="H10" s="10">
        <v>400</v>
      </c>
      <c r="I10" s="7">
        <v>44013</v>
      </c>
      <c r="J10" s="11">
        <v>45107</v>
      </c>
    </row>
    <row r="11" spans="1:10" ht="28.5" customHeight="1" x14ac:dyDescent="0.25">
      <c r="A11" s="6" t="s">
        <v>40</v>
      </c>
      <c r="B11" s="6" t="s">
        <v>11</v>
      </c>
      <c r="C11" s="6" t="s">
        <v>41</v>
      </c>
      <c r="D11" s="6" t="s">
        <v>13</v>
      </c>
      <c r="E11" s="6" t="s">
        <v>42</v>
      </c>
      <c r="F11" s="6" t="s">
        <v>42</v>
      </c>
      <c r="G11" s="6">
        <v>1000</v>
      </c>
      <c r="H11" s="6">
        <v>1000</v>
      </c>
      <c r="I11" s="7">
        <v>43944</v>
      </c>
      <c r="J11" s="7">
        <v>44012</v>
      </c>
    </row>
    <row r="12" spans="1:10" ht="28.5" customHeight="1" x14ac:dyDescent="0.25">
      <c r="A12" s="6" t="s">
        <v>43</v>
      </c>
      <c r="B12" s="6" t="s">
        <v>11</v>
      </c>
      <c r="C12" s="6" t="s">
        <v>44</v>
      </c>
      <c r="D12" s="6" t="s">
        <v>13</v>
      </c>
      <c r="E12" s="6" t="s">
        <v>42</v>
      </c>
      <c r="F12" s="6" t="s">
        <v>42</v>
      </c>
      <c r="G12" s="6">
        <v>2000</v>
      </c>
      <c r="H12" s="6">
        <v>2000</v>
      </c>
      <c r="I12" s="7">
        <v>43882</v>
      </c>
      <c r="J12" s="7">
        <v>44012</v>
      </c>
    </row>
    <row r="13" spans="1:10" ht="28.5" customHeight="1" x14ac:dyDescent="0.25">
      <c r="A13" s="6" t="s">
        <v>45</v>
      </c>
      <c r="B13" s="6" t="s">
        <v>11</v>
      </c>
      <c r="C13" s="6" t="s">
        <v>46</v>
      </c>
      <c r="D13" s="6" t="s">
        <v>13</v>
      </c>
      <c r="E13" s="6" t="s">
        <v>47</v>
      </c>
      <c r="F13" s="6" t="s">
        <v>47</v>
      </c>
      <c r="G13" s="6">
        <v>1300</v>
      </c>
      <c r="H13" s="6">
        <v>1300</v>
      </c>
      <c r="I13" s="7">
        <v>43769</v>
      </c>
      <c r="J13" s="7">
        <v>43920</v>
      </c>
    </row>
    <row r="14" spans="1:10" ht="28.5" customHeight="1" x14ac:dyDescent="0.25">
      <c r="A14" s="6" t="s">
        <v>48</v>
      </c>
      <c r="B14" s="6" t="s">
        <v>11</v>
      </c>
      <c r="C14" s="6" t="s">
        <v>49</v>
      </c>
      <c r="D14" s="6" t="s">
        <v>13</v>
      </c>
      <c r="E14" s="6" t="s">
        <v>47</v>
      </c>
      <c r="F14" s="6" t="s">
        <v>47</v>
      </c>
      <c r="G14" s="6">
        <v>834</v>
      </c>
      <c r="H14" s="6">
        <v>834</v>
      </c>
      <c r="I14" s="7">
        <v>43799</v>
      </c>
      <c r="J14" s="7">
        <v>44012</v>
      </c>
    </row>
    <row r="15" spans="1:10" ht="28.5" customHeight="1" x14ac:dyDescent="0.25">
      <c r="A15" s="6" t="s">
        <v>50</v>
      </c>
      <c r="B15" s="6" t="s">
        <v>11</v>
      </c>
      <c r="C15" s="6" t="s">
        <v>51</v>
      </c>
      <c r="D15" s="6" t="s">
        <v>13</v>
      </c>
      <c r="E15" s="6" t="s">
        <v>47</v>
      </c>
      <c r="F15" s="6" t="s">
        <v>47</v>
      </c>
      <c r="G15" s="6">
        <v>942</v>
      </c>
      <c r="H15" s="6">
        <v>942</v>
      </c>
      <c r="I15" s="7">
        <v>43799</v>
      </c>
      <c r="J15" s="7">
        <v>43921</v>
      </c>
    </row>
    <row r="16" spans="1:10" ht="28.5" customHeight="1" x14ac:dyDescent="0.25">
      <c r="A16" s="6" t="s">
        <v>52</v>
      </c>
      <c r="B16" s="6" t="s">
        <v>11</v>
      </c>
      <c r="C16" s="6" t="s">
        <v>53</v>
      </c>
      <c r="D16" s="6" t="s">
        <v>13</v>
      </c>
      <c r="E16" s="6" t="s">
        <v>47</v>
      </c>
      <c r="F16" s="6" t="s">
        <v>47</v>
      </c>
      <c r="G16" s="6">
        <v>550</v>
      </c>
      <c r="H16" s="6">
        <v>550</v>
      </c>
      <c r="I16" s="7">
        <v>43840</v>
      </c>
      <c r="J16" s="7">
        <v>44012</v>
      </c>
    </row>
    <row r="17" spans="1:10" ht="28.5" customHeight="1" x14ac:dyDescent="0.25">
      <c r="A17" s="6" t="s">
        <v>54</v>
      </c>
      <c r="B17" s="6" t="s">
        <v>11</v>
      </c>
      <c r="C17" s="6" t="s">
        <v>55</v>
      </c>
      <c r="D17" s="6" t="s">
        <v>13</v>
      </c>
      <c r="E17" s="6" t="s">
        <v>47</v>
      </c>
      <c r="F17" s="6" t="s">
        <v>47</v>
      </c>
      <c r="G17" s="6">
        <v>1545</v>
      </c>
      <c r="H17" s="6">
        <v>1545</v>
      </c>
      <c r="I17" s="7">
        <v>43840</v>
      </c>
      <c r="J17" s="7">
        <v>43951</v>
      </c>
    </row>
    <row r="18" spans="1:10" ht="28.5" customHeight="1" x14ac:dyDescent="0.25">
      <c r="A18" s="6" t="s">
        <v>56</v>
      </c>
      <c r="B18" s="6" t="s">
        <v>11</v>
      </c>
      <c r="C18" s="6" t="s">
        <v>57</v>
      </c>
      <c r="D18" s="6" t="s">
        <v>13</v>
      </c>
      <c r="E18" s="6" t="s">
        <v>47</v>
      </c>
      <c r="F18" s="6" t="s">
        <v>47</v>
      </c>
      <c r="G18" s="6">
        <v>218</v>
      </c>
      <c r="H18" s="6">
        <v>218</v>
      </c>
      <c r="I18" s="7">
        <v>43861</v>
      </c>
      <c r="J18" s="7">
        <v>43921</v>
      </c>
    </row>
    <row r="19" spans="1:10" ht="28.5" customHeight="1" x14ac:dyDescent="0.25">
      <c r="A19" s="6" t="s">
        <v>58</v>
      </c>
      <c r="B19" s="6" t="s">
        <v>11</v>
      </c>
      <c r="C19" s="6" t="s">
        <v>59</v>
      </c>
      <c r="D19" s="6" t="s">
        <v>13</v>
      </c>
      <c r="E19" s="6" t="s">
        <v>47</v>
      </c>
      <c r="F19" s="6" t="s">
        <v>47</v>
      </c>
      <c r="G19" s="6">
        <v>165</v>
      </c>
      <c r="H19" s="6">
        <v>165</v>
      </c>
      <c r="I19" s="7">
        <v>43959</v>
      </c>
      <c r="J19" s="7">
        <v>44042</v>
      </c>
    </row>
    <row r="20" spans="1:10" ht="28.5" customHeight="1" x14ac:dyDescent="0.25">
      <c r="A20" s="10" t="s">
        <v>60</v>
      </c>
      <c r="B20" s="6" t="s">
        <v>11</v>
      </c>
      <c r="C20" s="6" t="s">
        <v>61</v>
      </c>
      <c r="D20" s="6" t="s">
        <v>13</v>
      </c>
      <c r="E20" s="6" t="s">
        <v>47</v>
      </c>
      <c r="F20" s="6" t="s">
        <v>47</v>
      </c>
      <c r="G20" s="6">
        <v>1440</v>
      </c>
      <c r="H20" s="10">
        <v>720</v>
      </c>
      <c r="I20" s="7">
        <v>44013</v>
      </c>
      <c r="J20" s="11">
        <v>44377</v>
      </c>
    </row>
    <row r="21" spans="1:10" ht="28.5" customHeight="1" x14ac:dyDescent="0.25">
      <c r="A21" s="10" t="s">
        <v>62</v>
      </c>
      <c r="B21" s="3" t="s">
        <v>11</v>
      </c>
      <c r="C21" s="3" t="s">
        <v>63</v>
      </c>
      <c r="D21" s="3" t="s">
        <v>13</v>
      </c>
      <c r="E21" s="6" t="s">
        <v>47</v>
      </c>
      <c r="F21" s="6" t="s">
        <v>47</v>
      </c>
      <c r="G21" s="3">
        <v>3720</v>
      </c>
      <c r="H21" s="10">
        <v>930</v>
      </c>
      <c r="I21" s="4">
        <v>44013</v>
      </c>
      <c r="J21" s="12">
        <v>44742</v>
      </c>
    </row>
    <row r="22" spans="1:10" ht="28.5" customHeight="1" x14ac:dyDescent="0.25">
      <c r="A22" s="6" t="s">
        <v>64</v>
      </c>
      <c r="B22" s="6" t="s">
        <v>11</v>
      </c>
      <c r="C22" s="6" t="s">
        <v>65</v>
      </c>
      <c r="D22" s="6" t="s">
        <v>13</v>
      </c>
      <c r="E22" s="6" t="s">
        <v>14</v>
      </c>
      <c r="F22" s="6" t="s">
        <v>14</v>
      </c>
      <c r="G22" s="6">
        <v>1965.1</v>
      </c>
      <c r="H22" s="6">
        <v>1965.1</v>
      </c>
      <c r="I22" s="7">
        <v>44008</v>
      </c>
      <c r="J22" s="7">
        <v>44195</v>
      </c>
    </row>
    <row r="23" spans="1:10" ht="28.5" customHeight="1" x14ac:dyDescent="0.25">
      <c r="A23" s="10" t="s">
        <v>66</v>
      </c>
      <c r="B23" s="6" t="s">
        <v>11</v>
      </c>
      <c r="C23" s="6" t="s">
        <v>67</v>
      </c>
      <c r="D23" s="6" t="s">
        <v>13</v>
      </c>
      <c r="E23" s="6" t="s">
        <v>68</v>
      </c>
      <c r="F23" s="6" t="s">
        <v>68</v>
      </c>
      <c r="G23" s="6">
        <v>4460</v>
      </c>
      <c r="H23" s="10">
        <f>905.38 + 776.04+709.14+49.06+753.74</f>
        <v>3193.3599999999997</v>
      </c>
      <c r="I23" s="7">
        <v>43958</v>
      </c>
      <c r="J23" s="11">
        <v>44561</v>
      </c>
    </row>
    <row r="24" spans="1:10" ht="28.5" customHeight="1" x14ac:dyDescent="0.25">
      <c r="A24" s="6" t="s">
        <v>69</v>
      </c>
      <c r="B24" s="6" t="s">
        <v>11</v>
      </c>
      <c r="C24" s="6" t="s">
        <v>70</v>
      </c>
      <c r="D24" s="6" t="s">
        <v>13</v>
      </c>
      <c r="E24" s="6" t="s">
        <v>71</v>
      </c>
      <c r="F24" s="6" t="s">
        <v>71</v>
      </c>
      <c r="G24" s="6">
        <v>1377</v>
      </c>
      <c r="H24" s="6">
        <v>1377</v>
      </c>
      <c r="I24" s="7">
        <v>43871</v>
      </c>
      <c r="J24" s="7">
        <v>44104</v>
      </c>
    </row>
    <row r="25" spans="1:10" ht="28.5" customHeight="1" x14ac:dyDescent="0.25">
      <c r="A25" s="6" t="s">
        <v>72</v>
      </c>
      <c r="B25" s="6" t="s">
        <v>11</v>
      </c>
      <c r="C25" s="6" t="s">
        <v>73</v>
      </c>
      <c r="D25" s="6" t="s">
        <v>13</v>
      </c>
      <c r="E25" s="6" t="s">
        <v>74</v>
      </c>
      <c r="F25" s="6" t="s">
        <v>74</v>
      </c>
      <c r="G25" s="6">
        <v>950</v>
      </c>
      <c r="H25" s="6">
        <f>475 + 475</f>
        <v>950</v>
      </c>
      <c r="I25" s="7">
        <v>43837</v>
      </c>
      <c r="J25" s="7">
        <v>44196</v>
      </c>
    </row>
    <row r="26" spans="1:10" ht="28.5" customHeight="1" x14ac:dyDescent="0.25">
      <c r="A26" s="6" t="s">
        <v>75</v>
      </c>
      <c r="B26" s="6" t="s">
        <v>11</v>
      </c>
      <c r="C26" s="6" t="s">
        <v>76</v>
      </c>
      <c r="D26" s="6" t="s">
        <v>13</v>
      </c>
      <c r="E26" s="5" t="s">
        <v>77</v>
      </c>
      <c r="F26" s="6" t="s">
        <v>78</v>
      </c>
      <c r="G26" s="6">
        <v>537.96</v>
      </c>
      <c r="H26" s="6">
        <v>537.96</v>
      </c>
      <c r="I26" s="7">
        <v>43966</v>
      </c>
      <c r="J26" s="7">
        <v>44012</v>
      </c>
    </row>
    <row r="27" spans="1:10" ht="28.5" customHeight="1" x14ac:dyDescent="0.25">
      <c r="A27" s="6" t="s">
        <v>79</v>
      </c>
      <c r="B27" s="6" t="s">
        <v>11</v>
      </c>
      <c r="C27" s="6" t="s">
        <v>80</v>
      </c>
      <c r="D27" s="6" t="s">
        <v>13</v>
      </c>
      <c r="E27" s="6" t="s">
        <v>78</v>
      </c>
      <c r="F27" s="6" t="s">
        <v>78</v>
      </c>
      <c r="G27" s="6">
        <v>209.99</v>
      </c>
      <c r="H27" s="6">
        <v>209.99</v>
      </c>
      <c r="I27" s="7">
        <v>43966</v>
      </c>
      <c r="J27" s="7">
        <v>44104</v>
      </c>
    </row>
    <row r="28" spans="1:10" ht="28.5" customHeight="1" x14ac:dyDescent="0.25">
      <c r="A28" s="3" t="s">
        <v>81</v>
      </c>
      <c r="B28" s="3" t="s">
        <v>11</v>
      </c>
      <c r="C28" s="3" t="s">
        <v>82</v>
      </c>
      <c r="D28" s="3" t="s">
        <v>13</v>
      </c>
      <c r="E28" s="3" t="s">
        <v>83</v>
      </c>
      <c r="F28" s="3" t="s">
        <v>84</v>
      </c>
      <c r="G28" s="3">
        <v>475</v>
      </c>
      <c r="H28" s="3">
        <f>200+275</f>
        <v>475</v>
      </c>
      <c r="I28" s="4">
        <v>44040</v>
      </c>
      <c r="J28" s="4">
        <v>44165</v>
      </c>
    </row>
    <row r="29" spans="1:10" ht="28.5" customHeight="1" x14ac:dyDescent="0.25">
      <c r="A29" s="6" t="s">
        <v>85</v>
      </c>
      <c r="B29" s="6" t="s">
        <v>11</v>
      </c>
      <c r="C29" s="6" t="s">
        <v>86</v>
      </c>
      <c r="D29" s="6" t="s">
        <v>13</v>
      </c>
      <c r="E29" s="6" t="s">
        <v>87</v>
      </c>
      <c r="F29" s="6" t="s">
        <v>87</v>
      </c>
      <c r="G29" s="6">
        <v>1040</v>
      </c>
      <c r="H29" s="6">
        <f>520+520</f>
        <v>1040</v>
      </c>
      <c r="I29" s="7">
        <v>43535</v>
      </c>
      <c r="J29" s="7">
        <v>44134</v>
      </c>
    </row>
    <row r="30" spans="1:10" ht="28.5" customHeight="1" x14ac:dyDescent="0.25">
      <c r="A30" s="10" t="s">
        <v>88</v>
      </c>
      <c r="B30" s="6" t="s">
        <v>11</v>
      </c>
      <c r="C30" s="6" t="s">
        <v>89</v>
      </c>
      <c r="D30" s="6" t="s">
        <v>13</v>
      </c>
      <c r="E30" s="5" t="s">
        <v>90</v>
      </c>
      <c r="F30" s="6" t="s">
        <v>91</v>
      </c>
      <c r="G30" s="6">
        <v>2000</v>
      </c>
      <c r="H30" s="10">
        <f>135+50</f>
        <v>185</v>
      </c>
      <c r="I30" s="7">
        <v>43999</v>
      </c>
      <c r="J30" s="11">
        <v>44742</v>
      </c>
    </row>
    <row r="31" spans="1:10" ht="28.5" customHeight="1" x14ac:dyDescent="0.25">
      <c r="A31" s="3" t="s">
        <v>92</v>
      </c>
      <c r="B31" s="3" t="s">
        <v>11</v>
      </c>
      <c r="C31" s="3" t="s">
        <v>93</v>
      </c>
      <c r="D31" s="3" t="s">
        <v>13</v>
      </c>
      <c r="E31" s="3" t="s">
        <v>94</v>
      </c>
      <c r="F31" s="3" t="s">
        <v>94</v>
      </c>
      <c r="G31" s="13">
        <v>6950</v>
      </c>
      <c r="H31" s="14">
        <v>6800</v>
      </c>
      <c r="I31" s="15">
        <v>43626</v>
      </c>
      <c r="J31" s="16">
        <v>43738</v>
      </c>
    </row>
    <row r="32" spans="1:10" ht="28.5" customHeight="1" x14ac:dyDescent="0.25">
      <c r="A32" s="6" t="s">
        <v>95</v>
      </c>
      <c r="B32" s="6" t="s">
        <v>11</v>
      </c>
      <c r="C32" s="6" t="s">
        <v>96</v>
      </c>
      <c r="D32" s="6" t="s">
        <v>13</v>
      </c>
      <c r="E32" s="6" t="s">
        <v>97</v>
      </c>
      <c r="F32" s="6" t="s">
        <v>97</v>
      </c>
      <c r="G32" s="6">
        <v>7100</v>
      </c>
      <c r="H32" s="6">
        <v>7100</v>
      </c>
      <c r="I32" s="7">
        <v>43509</v>
      </c>
      <c r="J32" s="7">
        <v>43646</v>
      </c>
    </row>
    <row r="33" spans="1:12" ht="28.5" customHeight="1" x14ac:dyDescent="0.25">
      <c r="A33" s="6" t="s">
        <v>98</v>
      </c>
      <c r="B33" s="6" t="s">
        <v>11</v>
      </c>
      <c r="C33" s="6" t="s">
        <v>99</v>
      </c>
      <c r="D33" s="6" t="s">
        <v>13</v>
      </c>
      <c r="E33" s="6" t="s">
        <v>97</v>
      </c>
      <c r="F33" s="6" t="s">
        <v>97</v>
      </c>
      <c r="G33" s="6">
        <v>875</v>
      </c>
      <c r="H33" s="6">
        <v>875</v>
      </c>
      <c r="I33" s="7">
        <v>43837</v>
      </c>
      <c r="J33" s="7">
        <v>43921</v>
      </c>
    </row>
    <row r="34" spans="1:12" ht="28.5" customHeight="1" x14ac:dyDescent="0.25">
      <c r="A34" s="10" t="s">
        <v>100</v>
      </c>
      <c r="B34" s="6" t="s">
        <v>11</v>
      </c>
      <c r="C34" s="6" t="s">
        <v>101</v>
      </c>
      <c r="D34" s="6" t="s">
        <v>13</v>
      </c>
      <c r="E34" s="6" t="s">
        <v>97</v>
      </c>
      <c r="F34" s="6" t="s">
        <v>97</v>
      </c>
      <c r="G34" s="6">
        <v>840</v>
      </c>
      <c r="H34" s="10">
        <v>280</v>
      </c>
      <c r="I34" s="7">
        <v>43999</v>
      </c>
      <c r="J34" s="11">
        <v>45291</v>
      </c>
    </row>
    <row r="35" spans="1:12" ht="28.5" customHeight="1" x14ac:dyDescent="0.25">
      <c r="A35" s="6" t="s">
        <v>102</v>
      </c>
      <c r="B35" s="6" t="s">
        <v>11</v>
      </c>
      <c r="C35" s="6" t="s">
        <v>103</v>
      </c>
      <c r="D35" s="6" t="s">
        <v>13</v>
      </c>
      <c r="E35" s="6" t="s">
        <v>104</v>
      </c>
      <c r="F35" s="6" t="s">
        <v>104</v>
      </c>
      <c r="G35" s="6">
        <v>700</v>
      </c>
      <c r="H35" s="6">
        <v>700</v>
      </c>
      <c r="I35" s="7">
        <v>43799</v>
      </c>
      <c r="J35" s="7">
        <v>44196</v>
      </c>
      <c r="L35" s="2" t="s">
        <v>105</v>
      </c>
    </row>
    <row r="36" spans="1:12" ht="28.5" customHeight="1" x14ac:dyDescent="0.25">
      <c r="A36" s="3" t="s">
        <v>106</v>
      </c>
      <c r="B36" s="3" t="s">
        <v>11</v>
      </c>
      <c r="C36" s="3" t="s">
        <v>107</v>
      </c>
      <c r="D36" s="3" t="s">
        <v>13</v>
      </c>
      <c r="E36" s="3" t="s">
        <v>108</v>
      </c>
      <c r="F36" s="3" t="s">
        <v>108</v>
      </c>
      <c r="G36" s="3">
        <v>25</v>
      </c>
      <c r="H36" s="3">
        <v>25</v>
      </c>
      <c r="I36" s="4">
        <v>44049</v>
      </c>
      <c r="J36" s="4">
        <v>44074</v>
      </c>
    </row>
    <row r="37" spans="1:12" ht="28.5" customHeight="1" x14ac:dyDescent="0.25">
      <c r="A37" s="6" t="s">
        <v>109</v>
      </c>
      <c r="B37" s="6" t="s">
        <v>11</v>
      </c>
      <c r="C37" s="6" t="s">
        <v>110</v>
      </c>
      <c r="D37" s="6" t="s">
        <v>13</v>
      </c>
      <c r="E37" s="6" t="s">
        <v>111</v>
      </c>
      <c r="F37" s="6" t="s">
        <v>111</v>
      </c>
      <c r="G37" s="6">
        <v>765</v>
      </c>
      <c r="H37" s="6">
        <v>765</v>
      </c>
      <c r="I37" s="7">
        <v>43755</v>
      </c>
      <c r="J37" s="7">
        <v>44012</v>
      </c>
    </row>
    <row r="38" spans="1:12" ht="28.5" customHeight="1" x14ac:dyDescent="0.25">
      <c r="A38" s="6" t="s">
        <v>112</v>
      </c>
      <c r="B38" s="6" t="s">
        <v>11</v>
      </c>
      <c r="C38" s="6" t="s">
        <v>113</v>
      </c>
      <c r="D38" s="6" t="s">
        <v>13</v>
      </c>
      <c r="E38" s="6" t="s">
        <v>111</v>
      </c>
      <c r="F38" s="6" t="s">
        <v>111</v>
      </c>
      <c r="G38" s="6">
        <v>1530</v>
      </c>
      <c r="H38" s="6">
        <v>1530</v>
      </c>
      <c r="I38" s="7">
        <v>43812</v>
      </c>
      <c r="J38" s="7">
        <v>44196</v>
      </c>
    </row>
    <row r="39" spans="1:12" ht="28.5" customHeight="1" x14ac:dyDescent="0.25">
      <c r="A39" s="6" t="s">
        <v>114</v>
      </c>
      <c r="B39" s="6" t="s">
        <v>11</v>
      </c>
      <c r="C39" s="6" t="s">
        <v>115</v>
      </c>
      <c r="D39" s="6" t="s">
        <v>13</v>
      </c>
      <c r="E39" s="6" t="s">
        <v>111</v>
      </c>
      <c r="F39" s="6" t="s">
        <v>111</v>
      </c>
      <c r="G39" s="6">
        <v>500</v>
      </c>
      <c r="H39" s="6">
        <v>500</v>
      </c>
      <c r="I39" s="7">
        <v>43906</v>
      </c>
      <c r="J39" s="7">
        <v>44012</v>
      </c>
    </row>
    <row r="40" spans="1:12" ht="28.5" customHeight="1" x14ac:dyDescent="0.25">
      <c r="A40" s="10" t="s">
        <v>116</v>
      </c>
      <c r="B40" s="6" t="s">
        <v>11</v>
      </c>
      <c r="C40" s="6" t="s">
        <v>117</v>
      </c>
      <c r="D40" s="6" t="s">
        <v>13</v>
      </c>
      <c r="E40" s="6" t="s">
        <v>111</v>
      </c>
      <c r="F40" s="6" t="s">
        <v>111</v>
      </c>
      <c r="G40" s="6">
        <v>1970</v>
      </c>
      <c r="H40" s="10">
        <v>985</v>
      </c>
      <c r="I40" s="7">
        <v>43980</v>
      </c>
      <c r="J40" s="11">
        <v>44408</v>
      </c>
    </row>
    <row r="41" spans="1:12" ht="28.5" customHeight="1" x14ac:dyDescent="0.25">
      <c r="A41" s="10" t="s">
        <v>118</v>
      </c>
      <c r="B41" s="3" t="s">
        <v>11</v>
      </c>
      <c r="C41" s="3" t="s">
        <v>119</v>
      </c>
      <c r="D41" s="3" t="s">
        <v>13</v>
      </c>
      <c r="E41" s="6" t="s">
        <v>111</v>
      </c>
      <c r="F41" s="6" t="s">
        <v>111</v>
      </c>
      <c r="G41" s="3">
        <v>2768</v>
      </c>
      <c r="H41" s="10"/>
      <c r="I41" s="4">
        <v>44013</v>
      </c>
      <c r="J41" s="12">
        <v>45291</v>
      </c>
    </row>
    <row r="42" spans="1:12" ht="28.5" customHeight="1" x14ac:dyDescent="0.25">
      <c r="A42" s="6" t="s">
        <v>120</v>
      </c>
      <c r="B42" s="6" t="s">
        <v>11</v>
      </c>
      <c r="C42" s="6" t="s">
        <v>121</v>
      </c>
      <c r="D42" s="6" t="s">
        <v>13</v>
      </c>
      <c r="E42" s="6" t="s">
        <v>122</v>
      </c>
      <c r="F42" s="6" t="s">
        <v>122</v>
      </c>
      <c r="G42" s="6">
        <v>626</v>
      </c>
      <c r="H42" s="6">
        <v>626</v>
      </c>
      <c r="I42" s="7">
        <v>43871</v>
      </c>
      <c r="J42" s="7">
        <v>44196</v>
      </c>
    </row>
    <row r="43" spans="1:12" ht="28.5" customHeight="1" x14ac:dyDescent="0.25">
      <c r="A43" s="6" t="s">
        <v>123</v>
      </c>
      <c r="B43" s="6" t="s">
        <v>11</v>
      </c>
      <c r="C43" s="6" t="s">
        <v>124</v>
      </c>
      <c r="D43" s="6" t="s">
        <v>13</v>
      </c>
      <c r="E43" s="6" t="s">
        <v>91</v>
      </c>
      <c r="F43" s="6" t="s">
        <v>91</v>
      </c>
      <c r="G43" s="6">
        <v>340</v>
      </c>
      <c r="H43" s="9">
        <f>135+135</f>
        <v>270</v>
      </c>
      <c r="I43" s="7">
        <v>43799</v>
      </c>
      <c r="J43" s="7">
        <v>43983</v>
      </c>
    </row>
    <row r="44" spans="1:12" ht="28.5" customHeight="1" x14ac:dyDescent="0.25">
      <c r="A44" s="6" t="s">
        <v>125</v>
      </c>
      <c r="B44" s="6" t="s">
        <v>11</v>
      </c>
      <c r="C44" s="6" t="s">
        <v>126</v>
      </c>
      <c r="D44" s="6" t="s">
        <v>13</v>
      </c>
      <c r="E44" s="6" t="s">
        <v>127</v>
      </c>
      <c r="F44" s="6" t="s">
        <v>127</v>
      </c>
      <c r="G44" s="6">
        <v>312</v>
      </c>
      <c r="H44" s="6">
        <v>312</v>
      </c>
      <c r="I44" s="7">
        <v>43944</v>
      </c>
      <c r="J44" s="7">
        <v>44012</v>
      </c>
    </row>
    <row r="45" spans="1:12" ht="28.5" customHeight="1" x14ac:dyDescent="0.25">
      <c r="A45" s="6" t="s">
        <v>128</v>
      </c>
      <c r="B45" s="6" t="s">
        <v>11</v>
      </c>
      <c r="C45" s="6" t="s">
        <v>129</v>
      </c>
      <c r="D45" s="6" t="s">
        <v>13</v>
      </c>
      <c r="E45" s="6" t="s">
        <v>130</v>
      </c>
      <c r="F45" s="6" t="s">
        <v>130</v>
      </c>
      <c r="G45" s="6">
        <v>390</v>
      </c>
      <c r="H45" s="6">
        <v>390</v>
      </c>
      <c r="I45" s="7">
        <v>43985</v>
      </c>
      <c r="J45" s="7">
        <v>44012</v>
      </c>
    </row>
    <row r="46" spans="1:12" ht="28.5" customHeight="1" x14ac:dyDescent="0.25">
      <c r="A46" s="10" t="s">
        <v>131</v>
      </c>
      <c r="B46" s="6" t="s">
        <v>11</v>
      </c>
      <c r="C46" s="6" t="s">
        <v>132</v>
      </c>
      <c r="D46" s="6" t="s">
        <v>13</v>
      </c>
      <c r="E46" s="6" t="s">
        <v>133</v>
      </c>
      <c r="F46" s="6" t="s">
        <v>133</v>
      </c>
      <c r="G46" s="6">
        <v>4660</v>
      </c>
      <c r="H46" s="10">
        <f>520+239.2+62.4+83.2</f>
        <v>904.80000000000007</v>
      </c>
      <c r="I46" s="7">
        <v>43857</v>
      </c>
      <c r="J46" s="11">
        <v>44561</v>
      </c>
    </row>
    <row r="47" spans="1:12" ht="28.5" customHeight="1" x14ac:dyDescent="0.25">
      <c r="A47" s="6" t="s">
        <v>134</v>
      </c>
      <c r="B47" s="6" t="s">
        <v>11</v>
      </c>
      <c r="C47" s="6" t="s">
        <v>135</v>
      </c>
      <c r="D47" s="6" t="s">
        <v>13</v>
      </c>
      <c r="E47" s="6" t="s">
        <v>133</v>
      </c>
      <c r="F47" s="6" t="s">
        <v>133</v>
      </c>
      <c r="G47" s="6">
        <v>317.2</v>
      </c>
      <c r="H47" s="9">
        <v>291.2</v>
      </c>
      <c r="I47" s="7">
        <v>43888</v>
      </c>
      <c r="J47" s="7">
        <v>44012</v>
      </c>
    </row>
    <row r="48" spans="1:12" ht="28.5" customHeight="1" x14ac:dyDescent="0.25">
      <c r="A48" s="3" t="s">
        <v>136</v>
      </c>
      <c r="B48" s="3" t="s">
        <v>11</v>
      </c>
      <c r="C48" s="3" t="s">
        <v>137</v>
      </c>
      <c r="D48" s="3" t="s">
        <v>13</v>
      </c>
      <c r="E48" s="6" t="s">
        <v>133</v>
      </c>
      <c r="F48" s="6" t="s">
        <v>133</v>
      </c>
      <c r="G48" s="3">
        <v>291.2</v>
      </c>
      <c r="H48" s="3">
        <v>291.2</v>
      </c>
      <c r="I48" s="4">
        <v>44042</v>
      </c>
      <c r="J48" s="4">
        <v>44104</v>
      </c>
    </row>
    <row r="49" spans="1:10" ht="28.5" customHeight="1" x14ac:dyDescent="0.25">
      <c r="A49" s="6" t="s">
        <v>138</v>
      </c>
      <c r="B49" s="6" t="s">
        <v>11</v>
      </c>
      <c r="C49" s="6" t="s">
        <v>139</v>
      </c>
      <c r="D49" s="6" t="s">
        <v>13</v>
      </c>
      <c r="E49" s="6" t="s">
        <v>140</v>
      </c>
      <c r="F49" s="6" t="s">
        <v>140</v>
      </c>
      <c r="G49" s="6">
        <v>1069</v>
      </c>
      <c r="H49" s="9">
        <f>54+164+785</f>
        <v>1003</v>
      </c>
      <c r="I49" s="7">
        <v>44013</v>
      </c>
      <c r="J49" s="7">
        <v>44196</v>
      </c>
    </row>
    <row r="50" spans="1:10" ht="28.5" customHeight="1" x14ac:dyDescent="0.25">
      <c r="A50" s="6" t="s">
        <v>141</v>
      </c>
      <c r="B50" s="6" t="s">
        <v>11</v>
      </c>
      <c r="C50" s="6" t="s">
        <v>142</v>
      </c>
      <c r="D50" s="6" t="s">
        <v>13</v>
      </c>
      <c r="E50" s="6" t="s">
        <v>143</v>
      </c>
      <c r="F50" s="6" t="s">
        <v>143</v>
      </c>
      <c r="G50" s="6">
        <f>700+480+240</f>
        <v>1420</v>
      </c>
      <c r="H50" s="6">
        <v>1420</v>
      </c>
      <c r="I50" s="7">
        <v>43282</v>
      </c>
      <c r="J50" s="7">
        <v>44012</v>
      </c>
    </row>
    <row r="51" spans="1:10" ht="28.5" customHeight="1" x14ac:dyDescent="0.25">
      <c r="A51" s="6" t="s">
        <v>144</v>
      </c>
      <c r="B51" s="6" t="s">
        <v>11</v>
      </c>
      <c r="C51" s="6" t="s">
        <v>145</v>
      </c>
      <c r="D51" s="6" t="s">
        <v>13</v>
      </c>
      <c r="E51" s="6" t="s">
        <v>143</v>
      </c>
      <c r="F51" s="6" t="s">
        <v>143</v>
      </c>
      <c r="G51" s="6">
        <v>308.47000000000003</v>
      </c>
      <c r="H51" s="6">
        <v>308.47000000000003</v>
      </c>
      <c r="I51" s="7">
        <v>43840</v>
      </c>
      <c r="J51" s="7">
        <v>44196</v>
      </c>
    </row>
    <row r="52" spans="1:10" ht="28.5" customHeight="1" x14ac:dyDescent="0.25">
      <c r="A52" s="10" t="s">
        <v>146</v>
      </c>
      <c r="B52" s="6" t="s">
        <v>11</v>
      </c>
      <c r="C52" s="6" t="s">
        <v>147</v>
      </c>
      <c r="D52" s="6" t="s">
        <v>13</v>
      </c>
      <c r="E52" s="6" t="s">
        <v>143</v>
      </c>
      <c r="F52" s="6" t="s">
        <v>143</v>
      </c>
      <c r="G52" s="6">
        <v>1205</v>
      </c>
      <c r="H52" s="10">
        <v>241</v>
      </c>
      <c r="I52" s="7">
        <v>44000</v>
      </c>
      <c r="J52" s="11">
        <v>45291</v>
      </c>
    </row>
    <row r="53" spans="1:10" ht="28.5" customHeight="1" x14ac:dyDescent="0.25">
      <c r="A53" s="6" t="s">
        <v>148</v>
      </c>
      <c r="B53" s="6" t="s">
        <v>11</v>
      </c>
      <c r="C53" s="6" t="s">
        <v>149</v>
      </c>
      <c r="D53" s="6" t="s">
        <v>13</v>
      </c>
      <c r="E53" s="6" t="s">
        <v>150</v>
      </c>
      <c r="F53" s="6" t="s">
        <v>150</v>
      </c>
      <c r="G53" s="6">
        <v>390.93</v>
      </c>
      <c r="H53" s="6">
        <v>390.93</v>
      </c>
      <c r="I53" s="7">
        <v>43900</v>
      </c>
      <c r="J53" s="7">
        <v>44012</v>
      </c>
    </row>
    <row r="54" spans="1:10" ht="28.5" customHeight="1" x14ac:dyDescent="0.25">
      <c r="A54" s="6" t="s">
        <v>151</v>
      </c>
      <c r="B54" s="6" t="s">
        <v>11</v>
      </c>
      <c r="C54" s="6" t="s">
        <v>152</v>
      </c>
      <c r="D54" s="6" t="s">
        <v>13</v>
      </c>
      <c r="E54" s="5" t="s">
        <v>17</v>
      </c>
      <c r="F54" s="5" t="s">
        <v>17</v>
      </c>
      <c r="G54" s="6">
        <v>1450</v>
      </c>
      <c r="H54" s="6">
        <v>1450</v>
      </c>
      <c r="I54" s="7">
        <v>44008</v>
      </c>
      <c r="J54" s="7">
        <v>44195</v>
      </c>
    </row>
    <row r="55" spans="1:10" ht="28.5" customHeight="1" x14ac:dyDescent="0.25">
      <c r="A55" s="6" t="s">
        <v>153</v>
      </c>
      <c r="B55" s="6" t="s">
        <v>11</v>
      </c>
      <c r="C55" s="6" t="s">
        <v>154</v>
      </c>
      <c r="D55" s="6" t="s">
        <v>13</v>
      </c>
      <c r="E55" s="6" t="s">
        <v>155</v>
      </c>
      <c r="F55" s="6" t="s">
        <v>155</v>
      </c>
      <c r="G55" s="6">
        <v>1125.1199999999999</v>
      </c>
      <c r="H55" s="9">
        <v>922.23</v>
      </c>
      <c r="I55" s="7">
        <v>43893</v>
      </c>
      <c r="J55" s="7">
        <v>44042</v>
      </c>
    </row>
    <row r="56" spans="1:10" ht="28.5" customHeight="1" x14ac:dyDescent="0.25">
      <c r="A56" s="6" t="s">
        <v>156</v>
      </c>
      <c r="B56" s="6" t="s">
        <v>11</v>
      </c>
      <c r="C56" s="6" t="s">
        <v>157</v>
      </c>
      <c r="D56" s="6" t="s">
        <v>13</v>
      </c>
      <c r="E56" s="6" t="s">
        <v>158</v>
      </c>
      <c r="F56" s="6" t="s">
        <v>158</v>
      </c>
      <c r="G56" s="6">
        <v>4000</v>
      </c>
      <c r="H56" s="9">
        <f>440.55+1335+507.3+1642.05</f>
        <v>3924.8999999999996</v>
      </c>
      <c r="I56" s="7">
        <v>43991</v>
      </c>
      <c r="J56" s="17" t="s">
        <v>159</v>
      </c>
    </row>
    <row r="57" spans="1:10" ht="28.5" customHeight="1" x14ac:dyDescent="0.25">
      <c r="A57" s="6" t="s">
        <v>160</v>
      </c>
      <c r="B57" s="6" t="s">
        <v>11</v>
      </c>
      <c r="C57" s="6" t="s">
        <v>161</v>
      </c>
      <c r="D57" s="6" t="s">
        <v>13</v>
      </c>
      <c r="E57" s="5" t="s">
        <v>162</v>
      </c>
      <c r="F57" s="3" t="s">
        <v>163</v>
      </c>
      <c r="G57" s="6">
        <v>372</v>
      </c>
      <c r="H57" s="6">
        <v>372</v>
      </c>
      <c r="I57" s="7">
        <v>43867</v>
      </c>
      <c r="J57" s="7">
        <v>44074</v>
      </c>
    </row>
    <row r="58" spans="1:10" ht="28.5" customHeight="1" x14ac:dyDescent="0.25">
      <c r="A58" s="6" t="s">
        <v>164</v>
      </c>
      <c r="B58" s="6" t="s">
        <v>11</v>
      </c>
      <c r="C58" s="6" t="s">
        <v>165</v>
      </c>
      <c r="D58" s="6" t="s">
        <v>13</v>
      </c>
      <c r="E58" s="6" t="s">
        <v>166</v>
      </c>
      <c r="F58" s="6" t="s">
        <v>166</v>
      </c>
      <c r="G58" s="6">
        <v>116.1</v>
      </c>
      <c r="H58" s="6">
        <v>116.1</v>
      </c>
      <c r="I58" s="7">
        <v>43962</v>
      </c>
      <c r="J58" s="7">
        <v>44692</v>
      </c>
    </row>
    <row r="59" spans="1:10" ht="28.5" customHeight="1" x14ac:dyDescent="0.25">
      <c r="A59" s="3" t="s">
        <v>167</v>
      </c>
      <c r="B59" s="3" t="s">
        <v>11</v>
      </c>
      <c r="C59" s="3" t="s">
        <v>168</v>
      </c>
      <c r="D59" s="3" t="s">
        <v>13</v>
      </c>
      <c r="E59" s="6" t="s">
        <v>166</v>
      </c>
      <c r="F59" s="6" t="s">
        <v>166</v>
      </c>
      <c r="G59" s="3">
        <v>66</v>
      </c>
      <c r="H59" s="3">
        <v>66</v>
      </c>
      <c r="I59" s="4">
        <v>44013</v>
      </c>
      <c r="J59" s="4">
        <v>44742</v>
      </c>
    </row>
    <row r="60" spans="1:10" ht="28.5" customHeight="1" x14ac:dyDescent="0.25">
      <c r="A60" s="6" t="s">
        <v>169</v>
      </c>
      <c r="B60" s="6" t="s">
        <v>11</v>
      </c>
      <c r="C60" s="6" t="s">
        <v>170</v>
      </c>
      <c r="D60" s="6" t="s">
        <v>13</v>
      </c>
      <c r="E60" s="6" t="s">
        <v>171</v>
      </c>
      <c r="F60" s="6" t="s">
        <v>171</v>
      </c>
      <c r="G60" s="6">
        <v>2000</v>
      </c>
      <c r="H60" s="6">
        <f>1000+1000</f>
        <v>2000</v>
      </c>
      <c r="I60" s="7">
        <v>43623</v>
      </c>
      <c r="J60" s="7">
        <v>44012</v>
      </c>
    </row>
    <row r="61" spans="1:10" ht="28.5" customHeight="1" x14ac:dyDescent="0.25">
      <c r="A61" s="10" t="s">
        <v>172</v>
      </c>
      <c r="B61" s="6" t="s">
        <v>11</v>
      </c>
      <c r="C61" s="6" t="s">
        <v>173</v>
      </c>
      <c r="D61" s="6" t="s">
        <v>13</v>
      </c>
      <c r="E61" s="6" t="s">
        <v>171</v>
      </c>
      <c r="F61" s="6" t="s">
        <v>171</v>
      </c>
      <c r="G61" s="6">
        <v>1000</v>
      </c>
      <c r="H61" s="10">
        <f>250 + 250 +250</f>
        <v>750</v>
      </c>
      <c r="I61" s="7">
        <v>43848</v>
      </c>
      <c r="J61" s="11">
        <v>44255</v>
      </c>
    </row>
    <row r="62" spans="1:10" ht="28.5" customHeight="1" x14ac:dyDescent="0.25">
      <c r="A62" s="6" t="s">
        <v>174</v>
      </c>
      <c r="B62" s="6" t="s">
        <v>11</v>
      </c>
      <c r="C62" s="6" t="s">
        <v>175</v>
      </c>
      <c r="D62" s="6" t="s">
        <v>13</v>
      </c>
      <c r="E62" s="6" t="s">
        <v>171</v>
      </c>
      <c r="F62" s="6" t="s">
        <v>171</v>
      </c>
      <c r="G62" s="6">
        <v>229.36</v>
      </c>
      <c r="H62" s="9">
        <v>188</v>
      </c>
      <c r="I62" s="7">
        <v>43886</v>
      </c>
      <c r="J62" s="7">
        <v>44012</v>
      </c>
    </row>
    <row r="63" spans="1:10" ht="28.5" customHeight="1" x14ac:dyDescent="0.25">
      <c r="A63" s="10" t="s">
        <v>176</v>
      </c>
      <c r="B63" s="6" t="s">
        <v>11</v>
      </c>
      <c r="C63" s="6" t="s">
        <v>177</v>
      </c>
      <c r="D63" s="6" t="s">
        <v>13</v>
      </c>
      <c r="E63" s="6" t="s">
        <v>171</v>
      </c>
      <c r="F63" s="6" t="s">
        <v>171</v>
      </c>
      <c r="G63" s="6">
        <v>2000</v>
      </c>
      <c r="H63" s="10">
        <v>1000</v>
      </c>
      <c r="I63" s="7">
        <v>43980</v>
      </c>
      <c r="J63" s="11">
        <v>44377</v>
      </c>
    </row>
    <row r="64" spans="1:10" ht="28.5" customHeight="1" x14ac:dyDescent="0.25">
      <c r="A64" s="6" t="s">
        <v>178</v>
      </c>
      <c r="B64" s="6" t="s">
        <v>11</v>
      </c>
      <c r="C64" s="6" t="s">
        <v>179</v>
      </c>
      <c r="D64" s="6" t="s">
        <v>13</v>
      </c>
      <c r="E64" s="3" t="s">
        <v>23</v>
      </c>
      <c r="F64" s="3" t="s">
        <v>23</v>
      </c>
      <c r="G64" s="6">
        <v>900</v>
      </c>
      <c r="H64" s="6">
        <v>900</v>
      </c>
      <c r="I64" s="7">
        <v>44008</v>
      </c>
      <c r="J64" s="7">
        <v>44195</v>
      </c>
    </row>
    <row r="65" spans="1:14" ht="30" x14ac:dyDescent="0.25">
      <c r="A65" s="6" t="s">
        <v>180</v>
      </c>
      <c r="B65" s="6" t="s">
        <v>11</v>
      </c>
      <c r="C65" s="6" t="s">
        <v>181</v>
      </c>
      <c r="D65" s="6" t="s">
        <v>182</v>
      </c>
      <c r="E65" s="5" t="s">
        <v>183</v>
      </c>
      <c r="F65" s="6" t="s">
        <v>184</v>
      </c>
      <c r="G65" s="6">
        <v>7458</v>
      </c>
      <c r="H65" s="9">
        <f>1650+1356+112.1</f>
        <v>3118.1</v>
      </c>
      <c r="I65" s="7">
        <v>43101</v>
      </c>
      <c r="J65" s="7">
        <v>44002</v>
      </c>
    </row>
    <row r="66" spans="1:14" ht="28.5" customHeight="1" x14ac:dyDescent="0.25">
      <c r="A66" s="6" t="s">
        <v>185</v>
      </c>
      <c r="B66" s="6" t="s">
        <v>11</v>
      </c>
      <c r="C66" s="6" t="s">
        <v>186</v>
      </c>
      <c r="D66" s="6" t="s">
        <v>13</v>
      </c>
      <c r="E66" s="5" t="s">
        <v>187</v>
      </c>
      <c r="F66" s="6" t="s">
        <v>188</v>
      </c>
      <c r="G66" s="6">
        <v>4995</v>
      </c>
      <c r="H66" s="9">
        <f>302.72 + 302.72 + 1665 + 1665</f>
        <v>3935.44</v>
      </c>
      <c r="I66" s="7">
        <v>43831</v>
      </c>
      <c r="J66" s="7">
        <v>43921</v>
      </c>
    </row>
    <row r="67" spans="1:14" ht="28.5" customHeight="1" x14ac:dyDescent="0.25">
      <c r="A67" s="10" t="s">
        <v>189</v>
      </c>
      <c r="B67" s="6" t="s">
        <v>11</v>
      </c>
      <c r="C67" s="6" t="s">
        <v>190</v>
      </c>
      <c r="D67" s="6" t="s">
        <v>13</v>
      </c>
      <c r="E67" s="6" t="s">
        <v>191</v>
      </c>
      <c r="F67" s="6" t="s">
        <v>191</v>
      </c>
      <c r="G67" s="6">
        <v>2704</v>
      </c>
      <c r="H67" s="10"/>
      <c r="I67" s="7">
        <v>43990</v>
      </c>
      <c r="J67" s="11">
        <v>44355</v>
      </c>
    </row>
    <row r="68" spans="1:14" ht="28.5" customHeight="1" x14ac:dyDescent="0.25">
      <c r="A68" s="6" t="s">
        <v>192</v>
      </c>
      <c r="B68" s="6" t="s">
        <v>11</v>
      </c>
      <c r="C68" s="6" t="s">
        <v>193</v>
      </c>
      <c r="D68" s="6" t="s">
        <v>13</v>
      </c>
      <c r="E68" s="6" t="s">
        <v>20</v>
      </c>
      <c r="F68" s="6" t="s">
        <v>20</v>
      </c>
      <c r="G68" s="6">
        <v>978.42</v>
      </c>
      <c r="H68" s="6">
        <v>978.42</v>
      </c>
      <c r="I68" s="7">
        <v>44008</v>
      </c>
      <c r="J68" s="7">
        <v>44195</v>
      </c>
    </row>
    <row r="69" spans="1:14" ht="28.5" customHeight="1" x14ac:dyDescent="0.25">
      <c r="A69" s="10" t="s">
        <v>194</v>
      </c>
      <c r="B69" s="3" t="s">
        <v>11</v>
      </c>
      <c r="C69" s="3" t="s">
        <v>195</v>
      </c>
      <c r="D69" s="3" t="s">
        <v>13</v>
      </c>
      <c r="E69" s="3" t="s">
        <v>196</v>
      </c>
      <c r="F69" s="3" t="s">
        <v>196</v>
      </c>
      <c r="G69" s="3">
        <v>39175.61</v>
      </c>
      <c r="H69" s="10">
        <f>15000+15000</f>
        <v>30000</v>
      </c>
      <c r="I69" s="4">
        <v>44034</v>
      </c>
      <c r="J69" s="12">
        <v>44255</v>
      </c>
    </row>
    <row r="70" spans="1:14" ht="28.5" customHeight="1" x14ac:dyDescent="0.25">
      <c r="A70" s="3" t="s">
        <v>197</v>
      </c>
      <c r="B70" s="3" t="s">
        <v>11</v>
      </c>
      <c r="C70" s="3" t="s">
        <v>198</v>
      </c>
      <c r="D70" s="3" t="s">
        <v>13</v>
      </c>
      <c r="E70" s="3" t="s">
        <v>199</v>
      </c>
      <c r="F70" s="3" t="s">
        <v>199</v>
      </c>
      <c r="G70" s="3">
        <v>100</v>
      </c>
      <c r="H70" s="18">
        <v>50</v>
      </c>
      <c r="I70" s="4">
        <v>44025</v>
      </c>
      <c r="J70" s="4">
        <v>44104</v>
      </c>
    </row>
    <row r="71" spans="1:14" ht="28.5" customHeight="1" x14ac:dyDescent="0.25">
      <c r="A71" s="3" t="s">
        <v>200</v>
      </c>
      <c r="B71" s="3" t="s">
        <v>11</v>
      </c>
      <c r="C71" s="3" t="s">
        <v>201</v>
      </c>
      <c r="D71" s="3" t="s">
        <v>13</v>
      </c>
      <c r="E71" s="3" t="s">
        <v>202</v>
      </c>
      <c r="F71" s="3" t="s">
        <v>202</v>
      </c>
      <c r="G71" s="3">
        <v>250</v>
      </c>
      <c r="H71" s="3">
        <v>250</v>
      </c>
      <c r="I71" s="4">
        <v>44025</v>
      </c>
      <c r="J71" s="4">
        <v>44104</v>
      </c>
    </row>
    <row r="72" spans="1:14" ht="28.5" customHeight="1" x14ac:dyDescent="0.25">
      <c r="A72" s="10" t="s">
        <v>203</v>
      </c>
      <c r="B72" s="6" t="s">
        <v>11</v>
      </c>
      <c r="C72" s="6" t="s">
        <v>204</v>
      </c>
      <c r="D72" s="6" t="s">
        <v>13</v>
      </c>
      <c r="E72" s="6" t="s">
        <v>205</v>
      </c>
      <c r="F72" s="6" t="s">
        <v>205</v>
      </c>
      <c r="G72" s="6">
        <v>150</v>
      </c>
      <c r="H72" s="10">
        <v>18.62</v>
      </c>
      <c r="I72" s="7">
        <v>43944</v>
      </c>
      <c r="J72" s="11">
        <v>44286</v>
      </c>
    </row>
    <row r="73" spans="1:14" ht="28.5" customHeight="1" x14ac:dyDescent="0.25">
      <c r="A73" s="3" t="s">
        <v>206</v>
      </c>
      <c r="B73" s="3" t="s">
        <v>11</v>
      </c>
      <c r="C73" s="3" t="s">
        <v>207</v>
      </c>
      <c r="D73" s="3" t="s">
        <v>13</v>
      </c>
      <c r="E73" s="3" t="s">
        <v>208</v>
      </c>
      <c r="F73" s="3" t="s">
        <v>208</v>
      </c>
      <c r="G73" s="3">
        <v>360</v>
      </c>
      <c r="H73" s="3">
        <v>360</v>
      </c>
      <c r="I73" s="4">
        <v>43816</v>
      </c>
      <c r="J73" s="4">
        <v>43921</v>
      </c>
    </row>
    <row r="74" spans="1:14" ht="28.5" customHeight="1" x14ac:dyDescent="0.25">
      <c r="A74" s="10" t="s">
        <v>209</v>
      </c>
      <c r="B74" s="3" t="s">
        <v>11</v>
      </c>
      <c r="C74" s="3" t="s">
        <v>210</v>
      </c>
      <c r="D74" s="3" t="s">
        <v>13</v>
      </c>
      <c r="E74" s="6" t="s">
        <v>211</v>
      </c>
      <c r="F74" s="6" t="s">
        <v>211</v>
      </c>
      <c r="G74" s="3">
        <v>3350</v>
      </c>
      <c r="H74" s="10"/>
      <c r="I74" s="4">
        <v>43592</v>
      </c>
      <c r="J74" s="12">
        <v>43861</v>
      </c>
    </row>
    <row r="75" spans="1:14" ht="28.5" customHeight="1" x14ac:dyDescent="0.25">
      <c r="A75" s="10" t="s">
        <v>212</v>
      </c>
      <c r="B75" s="3" t="s">
        <v>11</v>
      </c>
      <c r="C75" s="3" t="s">
        <v>213</v>
      </c>
      <c r="D75" s="3" t="s">
        <v>13</v>
      </c>
      <c r="E75" s="6" t="s">
        <v>211</v>
      </c>
      <c r="F75" s="6" t="s">
        <v>211</v>
      </c>
      <c r="G75" s="3">
        <v>2600</v>
      </c>
      <c r="H75" s="10"/>
      <c r="I75" s="4">
        <v>43871</v>
      </c>
      <c r="J75" s="12">
        <v>44286</v>
      </c>
      <c r="K75" s="19"/>
    </row>
    <row r="76" spans="1:14" ht="28.5" customHeight="1" x14ac:dyDescent="0.25">
      <c r="A76" s="3" t="s">
        <v>214</v>
      </c>
      <c r="B76" s="3" t="s">
        <v>11</v>
      </c>
      <c r="C76" s="3" t="s">
        <v>215</v>
      </c>
      <c r="D76" s="3" t="s">
        <v>13</v>
      </c>
      <c r="E76" s="3" t="s">
        <v>163</v>
      </c>
      <c r="F76" s="3" t="s">
        <v>163</v>
      </c>
      <c r="G76" s="3">
        <v>2198</v>
      </c>
      <c r="H76" s="3">
        <v>2198</v>
      </c>
      <c r="I76" s="4">
        <v>43817</v>
      </c>
      <c r="J76" s="4">
        <v>43921</v>
      </c>
      <c r="K76" s="19"/>
      <c r="L76" s="19"/>
      <c r="M76" s="19"/>
      <c r="N76" s="19"/>
    </row>
    <row r="77" spans="1:14" ht="28.5" customHeight="1" x14ac:dyDescent="0.25">
      <c r="A77" s="3" t="s">
        <v>216</v>
      </c>
      <c r="B77" s="3" t="s">
        <v>11</v>
      </c>
      <c r="C77" s="3" t="s">
        <v>217</v>
      </c>
      <c r="D77" s="3" t="s">
        <v>13</v>
      </c>
      <c r="E77" s="6" t="s">
        <v>150</v>
      </c>
      <c r="F77" s="6" t="s">
        <v>150</v>
      </c>
      <c r="G77" s="3">
        <v>1441.79</v>
      </c>
      <c r="H77" s="3">
        <v>1441.79</v>
      </c>
      <c r="I77" s="4">
        <v>43815</v>
      </c>
      <c r="J77" s="4">
        <v>43890</v>
      </c>
    </row>
    <row r="78" spans="1:14" ht="28.5" customHeight="1" x14ac:dyDescent="0.25">
      <c r="A78" s="3" t="s">
        <v>218</v>
      </c>
      <c r="B78" s="3" t="s">
        <v>11</v>
      </c>
      <c r="C78" s="3" t="s">
        <v>219</v>
      </c>
      <c r="D78" s="3" t="s">
        <v>13</v>
      </c>
      <c r="E78" s="3" t="s">
        <v>220</v>
      </c>
      <c r="F78" s="3" t="s">
        <v>220</v>
      </c>
      <c r="G78" s="3">
        <v>800</v>
      </c>
      <c r="H78" s="3">
        <v>800</v>
      </c>
      <c r="I78" s="4">
        <v>43816</v>
      </c>
      <c r="J78" s="4">
        <v>43555</v>
      </c>
    </row>
    <row r="79" spans="1:14" ht="28.5" customHeight="1" x14ac:dyDescent="0.25">
      <c r="A79" s="3" t="s">
        <v>221</v>
      </c>
      <c r="B79" s="3" t="s">
        <v>11</v>
      </c>
      <c r="C79" s="3" t="s">
        <v>222</v>
      </c>
      <c r="D79" s="3" t="s">
        <v>13</v>
      </c>
      <c r="E79" s="3" t="s">
        <v>223</v>
      </c>
      <c r="F79" s="3" t="s">
        <v>223</v>
      </c>
      <c r="G79" s="3">
        <v>4507.92</v>
      </c>
      <c r="H79" s="9">
        <v>3832.45</v>
      </c>
      <c r="I79" s="4">
        <v>43817</v>
      </c>
      <c r="J79" s="4">
        <v>43869</v>
      </c>
    </row>
    <row r="80" spans="1:14" ht="28.5" customHeight="1" x14ac:dyDescent="0.25">
      <c r="A80" s="3" t="s">
        <v>224</v>
      </c>
      <c r="B80" s="3" t="s">
        <v>11</v>
      </c>
      <c r="C80" s="3" t="s">
        <v>225</v>
      </c>
      <c r="D80" s="3" t="s">
        <v>13</v>
      </c>
      <c r="E80" s="6" t="s">
        <v>47</v>
      </c>
      <c r="F80" s="6" t="s">
        <v>47</v>
      </c>
      <c r="G80" s="3">
        <v>936</v>
      </c>
      <c r="H80" s="3">
        <v>936</v>
      </c>
      <c r="I80" s="4">
        <v>43816</v>
      </c>
      <c r="J80" s="4">
        <v>43555</v>
      </c>
    </row>
    <row r="81" spans="1:11" ht="28.5" customHeight="1" x14ac:dyDescent="0.25">
      <c r="A81" s="3" t="s">
        <v>226</v>
      </c>
      <c r="B81" s="3" t="s">
        <v>11</v>
      </c>
      <c r="C81" s="3" t="s">
        <v>227</v>
      </c>
      <c r="D81" s="3" t="s">
        <v>13</v>
      </c>
      <c r="E81" s="6" t="s">
        <v>133</v>
      </c>
      <c r="F81" s="6" t="s">
        <v>133</v>
      </c>
      <c r="G81" s="3">
        <v>6440</v>
      </c>
      <c r="H81" s="9">
        <f>3620.3 +249.6+83.2+1903.2</f>
        <v>5856.3</v>
      </c>
      <c r="I81" s="4">
        <v>42786</v>
      </c>
      <c r="J81" s="20">
        <v>44196</v>
      </c>
    </row>
    <row r="82" spans="1:11" ht="28.5" customHeight="1" x14ac:dyDescent="0.25">
      <c r="A82" s="10" t="s">
        <v>228</v>
      </c>
      <c r="B82" s="3" t="s">
        <v>11</v>
      </c>
      <c r="C82" s="3" t="s">
        <v>229</v>
      </c>
      <c r="D82" s="3" t="s">
        <v>13</v>
      </c>
      <c r="E82" s="6" t="s">
        <v>171</v>
      </c>
      <c r="F82" s="6" t="s">
        <v>171</v>
      </c>
      <c r="G82" s="3">
        <v>1550</v>
      </c>
      <c r="H82" s="10"/>
      <c r="I82" s="4">
        <v>44075</v>
      </c>
      <c r="J82" s="12">
        <v>44377</v>
      </c>
    </row>
    <row r="83" spans="1:11" ht="28.5" customHeight="1" x14ac:dyDescent="0.25">
      <c r="A83" s="3" t="s">
        <v>230</v>
      </c>
      <c r="B83" s="3" t="s">
        <v>11</v>
      </c>
      <c r="C83" s="3" t="s">
        <v>231</v>
      </c>
      <c r="D83" s="3" t="s">
        <v>13</v>
      </c>
      <c r="E83" s="3" t="s">
        <v>232</v>
      </c>
      <c r="F83" s="3" t="s">
        <v>232</v>
      </c>
      <c r="G83" s="3">
        <v>1000</v>
      </c>
      <c r="H83" s="9">
        <f>64.8 + 51.84 +51.84 +51.84 +64.8+64.8+51.84+51.84</f>
        <v>453.6</v>
      </c>
      <c r="I83" s="4">
        <v>43466</v>
      </c>
      <c r="J83" s="4">
        <v>44196</v>
      </c>
    </row>
    <row r="84" spans="1:11" ht="28.5" customHeight="1" x14ac:dyDescent="0.25">
      <c r="A84" s="3" t="s">
        <v>233</v>
      </c>
      <c r="B84" s="3" t="s">
        <v>11</v>
      </c>
      <c r="C84" s="3" t="s">
        <v>234</v>
      </c>
      <c r="D84" s="3" t="s">
        <v>13</v>
      </c>
      <c r="E84" s="3" t="s">
        <v>235</v>
      </c>
      <c r="F84" s="3" t="s">
        <v>235</v>
      </c>
      <c r="G84" s="3">
        <v>2990</v>
      </c>
      <c r="H84" s="3">
        <v>2990</v>
      </c>
      <c r="I84" s="4">
        <v>43466</v>
      </c>
      <c r="J84" s="4">
        <v>44196</v>
      </c>
      <c r="K84" s="19"/>
    </row>
    <row r="85" spans="1:11" ht="28.5" customHeight="1" x14ac:dyDescent="0.25">
      <c r="A85" s="3" t="s">
        <v>236</v>
      </c>
      <c r="B85" s="3" t="s">
        <v>11</v>
      </c>
      <c r="C85" s="3" t="s">
        <v>237</v>
      </c>
      <c r="D85" s="3" t="s">
        <v>13</v>
      </c>
      <c r="E85" s="3" t="s">
        <v>238</v>
      </c>
      <c r="F85" s="3" t="s">
        <v>238</v>
      </c>
      <c r="G85" s="3">
        <v>4556</v>
      </c>
      <c r="H85" s="3">
        <v>4556</v>
      </c>
      <c r="I85" s="4">
        <v>44096</v>
      </c>
      <c r="J85" s="4">
        <v>44165</v>
      </c>
    </row>
    <row r="86" spans="1:11" ht="28.5" customHeight="1" x14ac:dyDescent="0.25">
      <c r="A86" s="3" t="s">
        <v>239</v>
      </c>
      <c r="B86" s="3" t="s">
        <v>11</v>
      </c>
      <c r="C86" s="3" t="s">
        <v>240</v>
      </c>
      <c r="D86" s="3" t="s">
        <v>13</v>
      </c>
      <c r="E86" s="3" t="s">
        <v>33</v>
      </c>
      <c r="F86" s="3" t="s">
        <v>33</v>
      </c>
      <c r="G86" s="3">
        <v>2000</v>
      </c>
      <c r="H86" s="3">
        <v>2000</v>
      </c>
      <c r="I86" s="4">
        <v>44127</v>
      </c>
      <c r="J86" s="4">
        <v>44196</v>
      </c>
    </row>
    <row r="87" spans="1:11" ht="28.5" customHeight="1" x14ac:dyDescent="0.25">
      <c r="A87" s="3" t="s">
        <v>241</v>
      </c>
      <c r="B87" s="3" t="s">
        <v>11</v>
      </c>
      <c r="C87" s="3" t="s">
        <v>242</v>
      </c>
      <c r="D87" s="3" t="s">
        <v>13</v>
      </c>
      <c r="E87" s="6" t="s">
        <v>150</v>
      </c>
      <c r="F87" s="6" t="s">
        <v>150</v>
      </c>
      <c r="G87" s="3">
        <v>366.39</v>
      </c>
      <c r="H87" s="3">
        <v>366.39</v>
      </c>
      <c r="I87" s="4">
        <v>44106</v>
      </c>
      <c r="J87" s="4">
        <v>44165</v>
      </c>
    </row>
    <row r="88" spans="1:11" ht="28.5" customHeight="1" x14ac:dyDescent="0.25">
      <c r="A88" s="10" t="s">
        <v>243</v>
      </c>
      <c r="B88" s="3" t="s">
        <v>11</v>
      </c>
      <c r="C88" s="3" t="s">
        <v>244</v>
      </c>
      <c r="D88" s="6" t="s">
        <v>13</v>
      </c>
      <c r="E88" s="3" t="s">
        <v>245</v>
      </c>
      <c r="F88" s="3" t="s">
        <v>245</v>
      </c>
      <c r="G88" s="3">
        <v>38000</v>
      </c>
      <c r="H88" s="10">
        <f>1843+358.2+1843+30+1843</f>
        <v>5917.2</v>
      </c>
      <c r="I88" s="4">
        <v>44099</v>
      </c>
      <c r="J88" s="12">
        <v>44651</v>
      </c>
    </row>
    <row r="89" spans="1:11" ht="28.5" customHeight="1" x14ac:dyDescent="0.25">
      <c r="A89" s="3" t="s">
        <v>246</v>
      </c>
      <c r="B89" s="3" t="s">
        <v>11</v>
      </c>
      <c r="C89" s="3" t="s">
        <v>247</v>
      </c>
      <c r="D89" s="3" t="s">
        <v>13</v>
      </c>
      <c r="E89" s="3" t="s">
        <v>155</v>
      </c>
      <c r="F89" s="3" t="s">
        <v>155</v>
      </c>
      <c r="G89" s="3">
        <v>1417.28</v>
      </c>
      <c r="H89" s="3">
        <v>1417.28</v>
      </c>
      <c r="I89" s="4">
        <v>44081</v>
      </c>
      <c r="J89" s="4">
        <v>44165</v>
      </c>
    </row>
    <row r="90" spans="1:11" ht="28.5" customHeight="1" x14ac:dyDescent="0.25">
      <c r="A90" s="3" t="s">
        <v>248</v>
      </c>
      <c r="B90" s="3" t="s">
        <v>11</v>
      </c>
      <c r="C90" s="3" t="s">
        <v>249</v>
      </c>
      <c r="D90" s="3" t="s">
        <v>13</v>
      </c>
      <c r="E90" s="3" t="s">
        <v>39</v>
      </c>
      <c r="F90" s="3" t="s">
        <v>39</v>
      </c>
      <c r="G90" s="3">
        <v>3401</v>
      </c>
      <c r="H90" s="3">
        <f>3351+50</f>
        <v>3401</v>
      </c>
      <c r="I90" s="4">
        <v>43381</v>
      </c>
      <c r="J90" s="4">
        <v>43890</v>
      </c>
      <c r="K90" s="19"/>
    </row>
    <row r="91" spans="1:11" ht="28.5" customHeight="1" x14ac:dyDescent="0.25">
      <c r="A91" s="3" t="s">
        <v>250</v>
      </c>
      <c r="B91" s="3" t="s">
        <v>11</v>
      </c>
      <c r="C91" s="3" t="s">
        <v>251</v>
      </c>
      <c r="D91" s="3" t="s">
        <v>252</v>
      </c>
      <c r="E91" s="6" t="s">
        <v>140</v>
      </c>
      <c r="F91" s="6" t="s">
        <v>140</v>
      </c>
      <c r="G91" s="3">
        <v>2138</v>
      </c>
      <c r="H91" s="18">
        <v>54</v>
      </c>
      <c r="I91" s="4">
        <v>43466</v>
      </c>
      <c r="J91" s="4">
        <v>44012</v>
      </c>
    </row>
    <row r="92" spans="1:11" ht="28.5" customHeight="1" x14ac:dyDescent="0.25">
      <c r="A92" s="3" t="s">
        <v>253</v>
      </c>
      <c r="B92" s="3" t="s">
        <v>11</v>
      </c>
      <c r="C92" s="3" t="s">
        <v>254</v>
      </c>
      <c r="D92" s="3" t="s">
        <v>13</v>
      </c>
      <c r="E92" s="3" t="s">
        <v>33</v>
      </c>
      <c r="F92" s="3" t="s">
        <v>33</v>
      </c>
      <c r="G92" s="3">
        <v>1600</v>
      </c>
      <c r="H92" s="3">
        <v>1600</v>
      </c>
      <c r="I92" s="4">
        <v>44174</v>
      </c>
      <c r="J92" s="4">
        <v>44196</v>
      </c>
    </row>
    <row r="93" spans="1:11" ht="28.5" customHeight="1" x14ac:dyDescent="0.25">
      <c r="A93" s="3" t="s">
        <v>255</v>
      </c>
      <c r="B93" s="3" t="s">
        <v>11</v>
      </c>
      <c r="C93" s="3" t="s">
        <v>256</v>
      </c>
      <c r="D93" s="3" t="s">
        <v>13</v>
      </c>
      <c r="E93" s="3" t="s">
        <v>257</v>
      </c>
      <c r="F93" s="3" t="s">
        <v>257</v>
      </c>
      <c r="G93" s="3">
        <v>4999</v>
      </c>
      <c r="H93" s="3">
        <v>4999</v>
      </c>
      <c r="I93" s="4">
        <v>44092</v>
      </c>
      <c r="J93" s="20">
        <v>44196</v>
      </c>
    </row>
    <row r="94" spans="1:11" ht="28.5" customHeight="1" x14ac:dyDescent="0.25">
      <c r="A94" s="10" t="s">
        <v>258</v>
      </c>
      <c r="B94" s="3" t="s">
        <v>11</v>
      </c>
      <c r="C94" s="3" t="s">
        <v>259</v>
      </c>
      <c r="D94" s="3" t="s">
        <v>13</v>
      </c>
      <c r="E94" s="6" t="s">
        <v>47</v>
      </c>
      <c r="F94" s="6" t="s">
        <v>47</v>
      </c>
      <c r="G94" s="3">
        <v>1272</v>
      </c>
      <c r="H94" s="10"/>
      <c r="I94" s="4">
        <v>44179</v>
      </c>
      <c r="J94" s="12">
        <v>44561</v>
      </c>
    </row>
    <row r="95" spans="1:11" ht="28.5" customHeight="1" x14ac:dyDescent="0.25">
      <c r="A95" s="10" t="s">
        <v>260</v>
      </c>
      <c r="B95" s="3" t="s">
        <v>11</v>
      </c>
      <c r="C95" s="3" t="s">
        <v>261</v>
      </c>
      <c r="D95" s="3" t="s">
        <v>13</v>
      </c>
      <c r="E95" s="3" t="s">
        <v>262</v>
      </c>
      <c r="F95" s="3" t="s">
        <v>262</v>
      </c>
      <c r="G95" s="3">
        <v>4600</v>
      </c>
      <c r="H95" s="10"/>
      <c r="I95" s="4">
        <v>44180</v>
      </c>
      <c r="J95" s="12">
        <v>45657</v>
      </c>
    </row>
    <row r="96" spans="1:11" ht="28.5" customHeight="1" x14ac:dyDescent="0.25">
      <c r="A96" s="10" t="s">
        <v>263</v>
      </c>
      <c r="B96" s="3" t="s">
        <v>11</v>
      </c>
      <c r="C96" s="3" t="s">
        <v>264</v>
      </c>
      <c r="D96" s="3" t="s">
        <v>13</v>
      </c>
      <c r="E96" s="6" t="s">
        <v>143</v>
      </c>
      <c r="F96" s="6" t="s">
        <v>143</v>
      </c>
      <c r="G96" s="3">
        <v>625</v>
      </c>
      <c r="H96" s="10"/>
      <c r="I96" s="4">
        <v>44176</v>
      </c>
      <c r="J96" s="12">
        <v>44926</v>
      </c>
    </row>
    <row r="97" spans="1:10" ht="28.5" customHeight="1" x14ac:dyDescent="0.25">
      <c r="A97" s="10" t="s">
        <v>265</v>
      </c>
      <c r="B97" s="3" t="s">
        <v>11</v>
      </c>
      <c r="C97" s="3" t="s">
        <v>266</v>
      </c>
      <c r="D97" s="3" t="s">
        <v>13</v>
      </c>
      <c r="E97" s="3" t="s">
        <v>232</v>
      </c>
      <c r="F97" s="3" t="s">
        <v>232</v>
      </c>
      <c r="G97" s="3">
        <v>3400</v>
      </c>
      <c r="H97" s="10"/>
      <c r="I97" s="4">
        <v>44176</v>
      </c>
      <c r="J97" s="12">
        <v>46022</v>
      </c>
    </row>
    <row r="98" spans="1:10" ht="28.5" customHeight="1" x14ac:dyDescent="0.25">
      <c r="A98" s="10" t="s">
        <v>267</v>
      </c>
      <c r="B98" s="3" t="s">
        <v>11</v>
      </c>
      <c r="C98" s="3" t="s">
        <v>268</v>
      </c>
      <c r="D98" s="3" t="s">
        <v>13</v>
      </c>
      <c r="E98" s="6" t="s">
        <v>171</v>
      </c>
      <c r="F98" s="6" t="s">
        <v>171</v>
      </c>
      <c r="G98" s="3">
        <v>3000</v>
      </c>
      <c r="H98" s="10"/>
      <c r="I98" s="4">
        <v>44179</v>
      </c>
      <c r="J98" s="12">
        <v>45291</v>
      </c>
    </row>
    <row r="99" spans="1:10" ht="28.5" customHeight="1" x14ac:dyDescent="0.25">
      <c r="A99" s="10" t="s">
        <v>269</v>
      </c>
      <c r="B99" s="3" t="s">
        <v>11</v>
      </c>
      <c r="C99" s="3" t="s">
        <v>270</v>
      </c>
      <c r="D99" s="3" t="s">
        <v>13</v>
      </c>
      <c r="E99" s="6" t="s">
        <v>133</v>
      </c>
      <c r="F99" s="6" t="s">
        <v>133</v>
      </c>
      <c r="G99" s="3">
        <v>332.8</v>
      </c>
      <c r="H99" s="10"/>
      <c r="I99" s="4">
        <v>44180</v>
      </c>
      <c r="J99" s="12">
        <v>44561</v>
      </c>
    </row>
    <row r="100" spans="1:10" ht="28.5" customHeight="1" x14ac:dyDescent="0.25">
      <c r="A100" s="10" t="s">
        <v>271</v>
      </c>
      <c r="B100" s="3" t="s">
        <v>11</v>
      </c>
      <c r="C100" s="3" t="s">
        <v>272</v>
      </c>
      <c r="D100" s="3" t="s">
        <v>13</v>
      </c>
      <c r="E100" s="3" t="s">
        <v>20</v>
      </c>
      <c r="F100" s="3" t="s">
        <v>20</v>
      </c>
      <c r="G100" s="3">
        <v>1956.85</v>
      </c>
      <c r="H100" s="10"/>
      <c r="I100" s="4">
        <v>44187</v>
      </c>
      <c r="J100" s="12">
        <v>44255</v>
      </c>
    </row>
    <row r="101" spans="1:10" ht="28.5" customHeight="1" x14ac:dyDescent="0.25">
      <c r="A101" s="10" t="s">
        <v>273</v>
      </c>
      <c r="B101" s="3" t="s">
        <v>11</v>
      </c>
      <c r="C101" s="3" t="s">
        <v>274</v>
      </c>
      <c r="D101" s="3" t="s">
        <v>13</v>
      </c>
      <c r="E101" s="3" t="s">
        <v>275</v>
      </c>
      <c r="F101" s="3" t="s">
        <v>275</v>
      </c>
      <c r="G101" s="3">
        <v>2500</v>
      </c>
      <c r="H101" s="10"/>
      <c r="I101" s="4">
        <v>44187</v>
      </c>
      <c r="J101" s="12">
        <v>44255</v>
      </c>
    </row>
    <row r="102" spans="1:10" ht="28.5" customHeight="1" x14ac:dyDescent="0.25">
      <c r="A102" s="10" t="s">
        <v>276</v>
      </c>
      <c r="B102" s="3" t="s">
        <v>11</v>
      </c>
      <c r="C102" s="3" t="s">
        <v>277</v>
      </c>
      <c r="D102" s="3" t="s">
        <v>13</v>
      </c>
      <c r="E102" s="3" t="s">
        <v>23</v>
      </c>
      <c r="F102" s="3" t="s">
        <v>23</v>
      </c>
      <c r="G102" s="3">
        <v>1800</v>
      </c>
      <c r="H102" s="10"/>
      <c r="I102" s="4">
        <v>44187</v>
      </c>
      <c r="J102" s="12">
        <v>44255</v>
      </c>
    </row>
    <row r="103" spans="1:10" ht="28.5" customHeight="1" x14ac:dyDescent="0.25">
      <c r="A103" s="10" t="s">
        <v>278</v>
      </c>
      <c r="B103" s="3" t="s">
        <v>11</v>
      </c>
      <c r="C103" s="3" t="s">
        <v>279</v>
      </c>
      <c r="D103" s="3" t="s">
        <v>13</v>
      </c>
      <c r="E103" s="3" t="s">
        <v>20</v>
      </c>
      <c r="F103" s="3" t="s">
        <v>20</v>
      </c>
      <c r="G103" s="3">
        <v>2797.78</v>
      </c>
      <c r="H103" s="10"/>
      <c r="I103" s="4">
        <v>44187</v>
      </c>
      <c r="J103" s="12">
        <v>44255</v>
      </c>
    </row>
    <row r="104" spans="1:10" ht="28.5" customHeight="1" x14ac:dyDescent="0.25">
      <c r="A104" s="10" t="s">
        <v>280</v>
      </c>
      <c r="B104" s="3" t="s">
        <v>11</v>
      </c>
      <c r="C104" s="3" t="s">
        <v>281</v>
      </c>
      <c r="D104" s="3" t="s">
        <v>13</v>
      </c>
      <c r="E104" s="5" t="s">
        <v>17</v>
      </c>
      <c r="F104" s="5" t="s">
        <v>17</v>
      </c>
      <c r="G104" s="3">
        <v>2300</v>
      </c>
      <c r="H104" s="10"/>
      <c r="I104" s="4">
        <v>44187</v>
      </c>
      <c r="J104" s="12">
        <v>44255</v>
      </c>
    </row>
    <row r="105" spans="1:10" ht="28.5" customHeight="1" x14ac:dyDescent="0.25">
      <c r="A105" s="10" t="s">
        <v>282</v>
      </c>
      <c r="B105" s="3" t="s">
        <v>11</v>
      </c>
      <c r="C105" s="3" t="s">
        <v>283</v>
      </c>
      <c r="D105" s="3" t="s">
        <v>13</v>
      </c>
      <c r="E105" s="3" t="s">
        <v>14</v>
      </c>
      <c r="F105" s="3" t="s">
        <v>14</v>
      </c>
      <c r="G105" s="3">
        <v>3930.2</v>
      </c>
      <c r="H105" s="10"/>
      <c r="I105" s="4">
        <v>44187</v>
      </c>
      <c r="J105" s="12">
        <v>44255</v>
      </c>
    </row>
    <row r="106" spans="1:10" ht="28.5" customHeight="1" x14ac:dyDescent="0.25">
      <c r="A106" s="10" t="s">
        <v>284</v>
      </c>
      <c r="B106" s="3" t="s">
        <v>11</v>
      </c>
      <c r="C106" s="3" t="s">
        <v>285</v>
      </c>
      <c r="D106" s="3" t="s">
        <v>13</v>
      </c>
      <c r="E106" s="3" t="s">
        <v>286</v>
      </c>
      <c r="F106" s="3" t="s">
        <v>286</v>
      </c>
      <c r="G106" s="3">
        <v>39000</v>
      </c>
      <c r="H106" s="10"/>
      <c r="I106" s="4">
        <v>44147</v>
      </c>
      <c r="J106" s="21" t="s">
        <v>287</v>
      </c>
    </row>
    <row r="107" spans="1:10" ht="28.5" customHeight="1" x14ac:dyDescent="0.25">
      <c r="A107" s="22">
        <v>8518480812</v>
      </c>
      <c r="B107" s="3" t="s">
        <v>11</v>
      </c>
      <c r="C107" s="3" t="s">
        <v>288</v>
      </c>
      <c r="D107" s="3" t="s">
        <v>13</v>
      </c>
      <c r="E107" s="3" t="s">
        <v>289</v>
      </c>
      <c r="F107" s="3" t="s">
        <v>289</v>
      </c>
      <c r="G107" s="3">
        <v>33000</v>
      </c>
      <c r="H107" s="10"/>
      <c r="I107" s="4">
        <v>44151</v>
      </c>
      <c r="J107" s="21" t="s">
        <v>287</v>
      </c>
    </row>
    <row r="108" spans="1:10" ht="28.5" customHeight="1" x14ac:dyDescent="0.25">
      <c r="A108" s="10" t="s">
        <v>290</v>
      </c>
      <c r="B108" s="6" t="s">
        <v>11</v>
      </c>
      <c r="C108" s="6" t="s">
        <v>291</v>
      </c>
      <c r="D108" s="6" t="s">
        <v>13</v>
      </c>
      <c r="E108" s="6" t="s">
        <v>292</v>
      </c>
      <c r="F108" s="6" t="s">
        <v>292</v>
      </c>
      <c r="G108" s="6" t="s">
        <v>293</v>
      </c>
      <c r="H108" s="10">
        <f>228*6</f>
        <v>1368</v>
      </c>
      <c r="I108" s="7">
        <v>43003</v>
      </c>
      <c r="J108" s="21" t="s">
        <v>287</v>
      </c>
    </row>
    <row r="109" spans="1:10" ht="28.5" customHeight="1" x14ac:dyDescent="0.25">
      <c r="A109" s="3"/>
      <c r="B109" s="3"/>
      <c r="C109" s="3"/>
      <c r="D109" s="3"/>
      <c r="E109" s="3"/>
      <c r="F109" s="3"/>
      <c r="G109" s="3"/>
      <c r="H109" s="3"/>
      <c r="I109" s="4"/>
      <c r="J109" s="4"/>
    </row>
    <row r="110" spans="1:10" ht="28.5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4"/>
      <c r="J110" s="25"/>
    </row>
    <row r="111" spans="1:10" ht="28.5" customHeight="1" x14ac:dyDescent="0.2">
      <c r="A111" s="26"/>
      <c r="B111" s="23"/>
      <c r="C111" s="27"/>
      <c r="D111" s="23"/>
      <c r="E111" s="26"/>
      <c r="F111" s="23"/>
      <c r="G111" s="28"/>
      <c r="H111" s="29"/>
      <c r="I111" s="24"/>
      <c r="J111" s="25"/>
    </row>
    <row r="112" spans="1:10" ht="28.5" customHeight="1" x14ac:dyDescent="0.2">
      <c r="A112" s="23"/>
      <c r="B112" s="23"/>
      <c r="C112" s="27"/>
      <c r="D112" s="23"/>
      <c r="E112" s="30"/>
      <c r="F112" s="23"/>
      <c r="G112" s="28"/>
      <c r="H112" s="29"/>
      <c r="I112" s="24"/>
      <c r="J112" s="25"/>
    </row>
    <row r="113" spans="1:10" ht="28.5" customHeight="1" x14ac:dyDescent="0.2">
      <c r="A113" s="23"/>
      <c r="B113" s="23"/>
      <c r="C113" s="27"/>
      <c r="D113" s="23"/>
      <c r="E113" s="23"/>
      <c r="F113" s="23"/>
      <c r="G113" s="28"/>
      <c r="H113" s="29"/>
      <c r="I113" s="29"/>
      <c r="J113" s="25"/>
    </row>
    <row r="114" spans="1:10" ht="28.5" customHeight="1" x14ac:dyDescent="0.2">
      <c r="A114" s="23"/>
      <c r="B114" s="23"/>
      <c r="C114" s="27"/>
      <c r="D114" s="23"/>
      <c r="E114" s="23"/>
      <c r="F114" s="23"/>
      <c r="G114" s="28"/>
      <c r="H114" s="29"/>
      <c r="I114" s="29"/>
      <c r="J114" s="25"/>
    </row>
    <row r="115" spans="1:10" ht="28.5" customHeight="1" x14ac:dyDescent="0.2">
      <c r="A115" s="23"/>
      <c r="B115" s="23"/>
      <c r="C115" s="27"/>
      <c r="D115" s="23"/>
      <c r="E115" s="23"/>
      <c r="F115" s="23"/>
      <c r="G115" s="28"/>
      <c r="H115" s="29"/>
      <c r="I115" s="29"/>
      <c r="J115" s="25"/>
    </row>
    <row r="116" spans="1:10" ht="28.5" customHeight="1" x14ac:dyDescent="0.2">
      <c r="A116" s="23"/>
      <c r="B116" s="23"/>
      <c r="C116" s="27"/>
      <c r="D116" s="23"/>
      <c r="E116" s="23"/>
      <c r="F116" s="23"/>
      <c r="G116" s="28"/>
      <c r="H116" s="29"/>
      <c r="I116" s="24"/>
      <c r="J116" s="25"/>
    </row>
    <row r="117" spans="1:10" ht="28.5" customHeight="1" x14ac:dyDescent="0.2">
      <c r="A117" s="23"/>
      <c r="B117" s="23"/>
      <c r="C117" s="27"/>
      <c r="D117" s="23"/>
      <c r="E117" s="23"/>
      <c r="F117" s="23"/>
      <c r="G117" s="28"/>
      <c r="H117" s="29"/>
      <c r="I117" s="24"/>
      <c r="J117" s="25"/>
    </row>
    <row r="118" spans="1:10" ht="28.5" customHeight="1" x14ac:dyDescent="0.2">
      <c r="A118" s="23"/>
      <c r="B118" s="23"/>
      <c r="C118" s="27"/>
      <c r="D118" s="23"/>
      <c r="E118" s="23"/>
      <c r="F118" s="23"/>
      <c r="G118" s="28"/>
      <c r="H118" s="29"/>
      <c r="I118" s="24"/>
      <c r="J118" s="25"/>
    </row>
    <row r="119" spans="1:10" ht="28.5" customHeight="1" x14ac:dyDescent="0.25">
      <c r="A119" s="23"/>
      <c r="B119" s="23"/>
      <c r="C119" s="27"/>
      <c r="D119" s="23"/>
      <c r="E119" s="23"/>
      <c r="F119" s="23"/>
      <c r="G119" s="28"/>
      <c r="H119" s="28"/>
      <c r="I119" s="24"/>
      <c r="J119" s="25"/>
    </row>
    <row r="120" spans="1:10" ht="28.5" customHeight="1" x14ac:dyDescent="0.25">
      <c r="A120" s="23"/>
      <c r="B120" s="23"/>
      <c r="C120" s="27"/>
      <c r="D120" s="23"/>
      <c r="E120" s="23"/>
      <c r="F120" s="23"/>
      <c r="G120" s="28"/>
      <c r="H120" s="28"/>
      <c r="I120" s="24"/>
      <c r="J120" s="25"/>
    </row>
    <row r="121" spans="1:10" ht="28.5" customHeight="1" x14ac:dyDescent="0.25">
      <c r="C121" s="31"/>
      <c r="G121" s="32"/>
      <c r="H121" s="32"/>
    </row>
    <row r="122" spans="1:10" ht="28.5" customHeight="1" x14ac:dyDescent="0.25">
      <c r="C122" s="31"/>
      <c r="G122" s="32"/>
      <c r="H122" s="32"/>
    </row>
    <row r="123" spans="1:10" ht="28.5" customHeight="1" x14ac:dyDescent="0.25">
      <c r="C123" s="31"/>
      <c r="G123" s="32"/>
      <c r="H123" s="32"/>
    </row>
    <row r="124" spans="1:10" ht="28.5" customHeight="1" x14ac:dyDescent="0.25">
      <c r="C124" s="31"/>
      <c r="G124" s="32"/>
      <c r="H124" s="32"/>
    </row>
    <row r="125" spans="1:10" ht="28.5" customHeight="1" x14ac:dyDescent="0.25">
      <c r="C125" s="31"/>
      <c r="G125" s="32"/>
      <c r="H125" s="32"/>
    </row>
    <row r="126" spans="1:10" ht="28.5" customHeight="1" x14ac:dyDescent="0.25">
      <c r="C126" s="31"/>
      <c r="G126" s="32"/>
      <c r="H126" s="32"/>
    </row>
    <row r="127" spans="1:10" ht="28.5" customHeight="1" x14ac:dyDescent="0.25">
      <c r="C127" s="31"/>
      <c r="G127" s="32"/>
      <c r="H127" s="32"/>
    </row>
    <row r="128" spans="1:10" ht="28.5" customHeight="1" x14ac:dyDescent="0.25">
      <c r="C128" s="31"/>
      <c r="G128" s="32"/>
      <c r="H128" s="32"/>
    </row>
    <row r="129" spans="3:8" ht="28.5" customHeight="1" x14ac:dyDescent="0.25">
      <c r="C129" s="31"/>
      <c r="G129" s="32"/>
      <c r="H129" s="32"/>
    </row>
    <row r="130" spans="3:8" ht="28.5" customHeight="1" x14ac:dyDescent="0.25">
      <c r="C130" s="31"/>
      <c r="G130" s="32"/>
      <c r="H130" s="32"/>
    </row>
    <row r="131" spans="3:8" ht="28.5" customHeight="1" x14ac:dyDescent="0.25">
      <c r="C131" s="31"/>
      <c r="G131" s="32"/>
      <c r="H131" s="32"/>
    </row>
    <row r="132" spans="3:8" ht="28.5" customHeight="1" x14ac:dyDescent="0.25">
      <c r="C132" s="31"/>
      <c r="G132" s="32"/>
      <c r="H132" s="32"/>
    </row>
    <row r="133" spans="3:8" ht="28.5" customHeight="1" x14ac:dyDescent="0.25">
      <c r="C133" s="31"/>
      <c r="G133" s="32"/>
      <c r="H133" s="32"/>
    </row>
    <row r="134" spans="3:8" ht="28.5" customHeight="1" x14ac:dyDescent="0.25">
      <c r="C134" s="31"/>
      <c r="G134" s="32"/>
      <c r="H134" s="32"/>
    </row>
    <row r="135" spans="3:8" ht="28.5" customHeight="1" x14ac:dyDescent="0.25">
      <c r="C135" s="31"/>
      <c r="G135" s="32"/>
      <c r="H135" s="32"/>
    </row>
    <row r="136" spans="3:8" ht="28.5" customHeight="1" x14ac:dyDescent="0.25">
      <c r="C136" s="31"/>
      <c r="G136" s="32"/>
      <c r="H136" s="32"/>
    </row>
    <row r="137" spans="3:8" ht="28.5" customHeight="1" x14ac:dyDescent="0.25">
      <c r="C137" s="31"/>
      <c r="G137" s="32"/>
      <c r="H137" s="32"/>
    </row>
    <row r="138" spans="3:8" ht="28.5" customHeight="1" x14ac:dyDescent="0.25">
      <c r="C138" s="31"/>
      <c r="G138" s="32"/>
      <c r="H138" s="32"/>
    </row>
    <row r="139" spans="3:8" ht="28.5" customHeight="1" x14ac:dyDescent="0.25">
      <c r="C139" s="31"/>
      <c r="G139" s="32"/>
      <c r="H139" s="32"/>
    </row>
    <row r="140" spans="3:8" ht="28.5" customHeight="1" x14ac:dyDescent="0.25">
      <c r="C140" s="31"/>
      <c r="G140" s="32"/>
      <c r="H140" s="32"/>
    </row>
    <row r="141" spans="3:8" ht="28.5" customHeight="1" x14ac:dyDescent="0.25">
      <c r="C141" s="31"/>
      <c r="G141" s="32"/>
      <c r="H141" s="32"/>
    </row>
    <row r="142" spans="3:8" ht="28.5" customHeight="1" x14ac:dyDescent="0.25">
      <c r="C142" s="31"/>
      <c r="G142" s="32"/>
      <c r="H142" s="32"/>
    </row>
    <row r="143" spans="3:8" ht="28.5" customHeight="1" x14ac:dyDescent="0.25">
      <c r="C143" s="31"/>
      <c r="G143" s="32"/>
      <c r="H143" s="32"/>
    </row>
    <row r="144" spans="3:8" ht="28.5" customHeight="1" x14ac:dyDescent="0.25">
      <c r="C144" s="31"/>
      <c r="G144" s="32"/>
      <c r="H144" s="32"/>
    </row>
    <row r="145" spans="3:8" ht="28.5" customHeight="1" x14ac:dyDescent="0.25">
      <c r="C145" s="31"/>
      <c r="G145" s="32"/>
      <c r="H145" s="32"/>
    </row>
    <row r="146" spans="3:8" ht="28.5" customHeight="1" x14ac:dyDescent="0.25">
      <c r="C146" s="31"/>
      <c r="G146" s="32"/>
      <c r="H146" s="32"/>
    </row>
    <row r="147" spans="3:8" ht="28.5" customHeight="1" x14ac:dyDescent="0.25">
      <c r="C147" s="31"/>
      <c r="G147" s="32"/>
      <c r="H147" s="32"/>
    </row>
    <row r="148" spans="3:8" ht="28.5" customHeight="1" x14ac:dyDescent="0.25">
      <c r="C148" s="31"/>
      <c r="G148" s="32"/>
      <c r="H148" s="32"/>
    </row>
    <row r="149" spans="3:8" ht="28.5" customHeight="1" x14ac:dyDescent="0.25">
      <c r="C149" s="31"/>
      <c r="G149" s="32"/>
      <c r="H149" s="32"/>
    </row>
    <row r="150" spans="3:8" ht="28.5" customHeight="1" x14ac:dyDescent="0.25">
      <c r="G150" s="32"/>
      <c r="H150" s="32"/>
    </row>
    <row r="151" spans="3:8" ht="28.5" customHeight="1" x14ac:dyDescent="0.25">
      <c r="G151" s="32"/>
      <c r="H151" s="32"/>
    </row>
  </sheetData>
  <hyperlinks>
    <hyperlink ref="A75" r:id="rId1" display="https://smartcig.anticorruzione.it/AVCP-SmartCig/preparaDettaglioComunicazioneOS.action?codDettaglioCarnet=46111955"/>
  </hyperlinks>
  <printOptions horizontalCentered="1"/>
  <pageMargins left="0" right="0" top="0.55118110236220474" bottom="0.35433070866141736" header="0.31496062992125984" footer="0.31496062992125984"/>
  <pageSetup paperSize="8" scale="63" fitToHeight="3" orientation="landscape" r:id="rId2"/>
  <headerFooter>
    <oddHeader>&amp;L&amp;F&amp;R&amp;D</odd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CIG 2020</vt:lpstr>
      <vt:lpstr>'CIG 2020'!Area_stampa</vt:lpstr>
      <vt:lpstr>'CIG 2020'!Titoli_stampa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Barison</dc:creator>
  <cp:lastModifiedBy>Monica Barison</cp:lastModifiedBy>
  <dcterms:created xsi:type="dcterms:W3CDTF">2021-01-29T12:08:42Z</dcterms:created>
  <dcterms:modified xsi:type="dcterms:W3CDTF">2021-01-29T12:16:50Z</dcterms:modified>
</cp:coreProperties>
</file>